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5年春季" sheetId="1" r:id="rId1"/>
  </sheets>
  <definedNames>
    <definedName name="_xlnm.Print_Titles" localSheetId="0">'2025年春季'!$2:$6</definedName>
    <definedName name="_xlnm.Print_Area" localSheetId="0">'2025年春季'!$A$1:$S$48</definedName>
  </definedNames>
  <calcPr calcId="144525"/>
</workbook>
</file>

<file path=xl/sharedStrings.xml><?xml version="1.0" encoding="utf-8"?>
<sst xmlns="http://schemas.openxmlformats.org/spreadsheetml/2006/main" count="69" uniqueCount="64">
  <si>
    <t>附件：</t>
  </si>
  <si>
    <t>2025年春季学期义务教育公用经费补助资金</t>
  </si>
  <si>
    <t>单位：乐昌市教育局</t>
  </si>
  <si>
    <t>单位：元</t>
  </si>
  <si>
    <t xml:space="preserve">序号 </t>
  </si>
  <si>
    <t>项    目</t>
  </si>
  <si>
    <t>小学</t>
  </si>
  <si>
    <t>初中</t>
  </si>
  <si>
    <t>不足100人的小规模小学及小学教学点补助</t>
  </si>
  <si>
    <t>金额合计</t>
  </si>
  <si>
    <t>随班就读（2024年学生数）</t>
  </si>
  <si>
    <t>总金额</t>
  </si>
  <si>
    <t>备注</t>
  </si>
  <si>
    <t>人数</t>
  </si>
  <si>
    <t>标准</t>
  </si>
  <si>
    <t>补助金额</t>
  </si>
  <si>
    <t>实有人数</t>
  </si>
  <si>
    <t>差额人数</t>
  </si>
  <si>
    <t>小学人数</t>
  </si>
  <si>
    <t>小学金额</t>
  </si>
  <si>
    <t>初中人数</t>
  </si>
  <si>
    <t>初中金额</t>
  </si>
  <si>
    <t>合    计</t>
  </si>
  <si>
    <t xml:space="preserve">乐昌市乐昌小学       </t>
  </si>
  <si>
    <t xml:space="preserve">乐昌市坪梅小学       </t>
  </si>
  <si>
    <t xml:space="preserve">乐昌市乐城第一小学 </t>
  </si>
  <si>
    <t>乐昌市河南小学</t>
  </si>
  <si>
    <t xml:space="preserve">乐昌市长来镇中心小学 </t>
  </si>
  <si>
    <t xml:space="preserve">乐昌市北乡镇中心学校 </t>
  </si>
  <si>
    <t xml:space="preserve">乐昌市五山镇中心学校 </t>
  </si>
  <si>
    <t xml:space="preserve">乐昌市九峰镇中心小学 </t>
  </si>
  <si>
    <t>乐昌市大源镇中心学校</t>
  </si>
  <si>
    <t xml:space="preserve">乐昌市坪石镇金鸡小学 </t>
  </si>
  <si>
    <t>乐昌市坪石镇老坪石中心学校</t>
  </si>
  <si>
    <t xml:space="preserve">乐昌市黄圃镇中心学校 </t>
  </si>
  <si>
    <t xml:space="preserve">乐昌市庆云镇中心学校 </t>
  </si>
  <si>
    <t xml:space="preserve">乐昌市白石镇中心学校 </t>
  </si>
  <si>
    <t xml:space="preserve">乐昌市梅花镇中心小学 </t>
  </si>
  <si>
    <t xml:space="preserve">乐昌市沙坪镇中心小学 </t>
  </si>
  <si>
    <t xml:space="preserve">乐昌市云岩镇中心小学 </t>
  </si>
  <si>
    <t xml:space="preserve">乐昌市乐城第二小学 </t>
  </si>
  <si>
    <t xml:space="preserve">乐昌市乐城第三小学 </t>
  </si>
  <si>
    <t>乐昌市果育小学</t>
  </si>
  <si>
    <t>乐昌市凤凰小学</t>
  </si>
  <si>
    <t>乐昌市乐园小学</t>
  </si>
  <si>
    <t>乐昌市坪梅中学</t>
  </si>
  <si>
    <t xml:space="preserve">乐昌市关春中学       </t>
  </si>
  <si>
    <t xml:space="preserve">乐昌市乐昌实验学校   </t>
  </si>
  <si>
    <t xml:space="preserve">乐昌市第四中学       </t>
  </si>
  <si>
    <t xml:space="preserve">乐昌市长来镇中学 </t>
  </si>
  <si>
    <t>乐昌市廊田镇中心学校</t>
  </si>
  <si>
    <t xml:space="preserve">乐昌市九峰镇中学 </t>
  </si>
  <si>
    <t xml:space="preserve">乐昌市两江镇中心学校 </t>
  </si>
  <si>
    <t xml:space="preserve">乐昌市三溪镇中心学校 </t>
  </si>
  <si>
    <t xml:space="preserve">乐昌市梅花镇中学 </t>
  </si>
  <si>
    <t xml:space="preserve">乐昌市秀水镇中心学校 </t>
  </si>
  <si>
    <t xml:space="preserve">乐昌市沙坪镇中学 </t>
  </si>
  <si>
    <t>乐昌市云岩镇中学</t>
  </si>
  <si>
    <t xml:space="preserve">乐昌市新时代学校     </t>
  </si>
  <si>
    <t>乐昌市第一中学</t>
  </si>
  <si>
    <t>乐昌市第三中学</t>
  </si>
  <si>
    <t>乐昌市第二中学</t>
  </si>
  <si>
    <t>乐昌市新城中学</t>
  </si>
  <si>
    <t xml:space="preserve">乐昌市中英文学校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</si>
</sst>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8"/>
  <sheetViews>
    <sheetView tabSelected="1" zoomScale="85" zoomScaleNormal="85" workbookViewId="0">
      <pane xSplit="2" ySplit="7" topLeftCell="C8" activePane="bottomRight" state="frozen"/>
      <selection/>
      <selection pane="topRight"/>
      <selection pane="bottomLeft"/>
      <selection pane="bottomRight" activeCell="M57" sqref="M57"/>
    </sheetView>
  </sheetViews>
  <sheetFormatPr defaultColWidth="9" defaultRowHeight="15.6"/>
  <cols>
    <col min="1" max="1" width="6.2" style="1" customWidth="1"/>
    <col min="2" max="2" width="17.7" style="1" customWidth="1"/>
    <col min="3" max="3" width="7.7" style="1" customWidth="1"/>
    <col min="4" max="4" width="6.8" style="1" customWidth="1"/>
    <col min="5" max="5" width="12.35" style="1" customWidth="1"/>
    <col min="6" max="6" width="7.7" style="1" customWidth="1"/>
    <col min="7" max="7" width="6.8" style="1" customWidth="1"/>
    <col min="8" max="8" width="12.35" style="1" customWidth="1"/>
    <col min="9" max="10" width="8.2" style="1" customWidth="1"/>
    <col min="11" max="11" width="6.8" style="1" customWidth="1"/>
    <col min="12" max="12" width="12.1083333333333" style="1" customWidth="1"/>
    <col min="13" max="13" width="13.05" style="1" customWidth="1"/>
    <col min="14" max="14" width="7.9" style="1" customWidth="1"/>
    <col min="15" max="15" width="9.29166666666667" style="1" customWidth="1"/>
    <col min="16" max="16" width="7.9" style="1" customWidth="1"/>
    <col min="17" max="17" width="9.29166666666667" style="1" customWidth="1"/>
    <col min="18" max="18" width="16.2333333333333" style="1" customWidth="1"/>
    <col min="19" max="19" width="13.7" style="1" customWidth="1"/>
    <col min="20" max="16384" width="9" style="1"/>
  </cols>
  <sheetData>
    <row r="1" spans="1:1">
      <c r="A1" s="1" t="s">
        <v>0</v>
      </c>
    </row>
    <row r="2" ht="20.4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9.75" customHeight="1" spans="5:12">
      <c r="E3" s="3"/>
      <c r="F3" s="3"/>
      <c r="G3" s="3"/>
      <c r="H3" s="3"/>
      <c r="I3" s="3"/>
      <c r="J3" s="3"/>
      <c r="K3" s="3"/>
      <c r="L3" s="3"/>
    </row>
    <row r="4" ht="17.25" customHeight="1" spans="1:19">
      <c r="A4" s="1" t="s">
        <v>2</v>
      </c>
      <c r="E4" s="4"/>
      <c r="I4" s="11"/>
      <c r="J4" s="12"/>
      <c r="M4" s="13" t="s">
        <v>3</v>
      </c>
      <c r="N4" s="13"/>
      <c r="O4" s="13"/>
      <c r="P4" s="13"/>
      <c r="Q4" s="13"/>
      <c r="R4" s="13"/>
      <c r="S4" s="13"/>
    </row>
    <row r="5" ht="17.25" customHeight="1" spans="1:19">
      <c r="A5" s="5" t="s">
        <v>4</v>
      </c>
      <c r="B5" s="5" t="s">
        <v>5</v>
      </c>
      <c r="C5" s="5" t="s">
        <v>6</v>
      </c>
      <c r="D5" s="5"/>
      <c r="E5" s="5"/>
      <c r="F5" s="5" t="s">
        <v>7</v>
      </c>
      <c r="G5" s="5"/>
      <c r="H5" s="5"/>
      <c r="I5" s="14" t="s">
        <v>8</v>
      </c>
      <c r="J5" s="15"/>
      <c r="K5" s="15"/>
      <c r="L5" s="16"/>
      <c r="M5" s="5" t="s">
        <v>9</v>
      </c>
      <c r="N5" s="5" t="s">
        <v>10</v>
      </c>
      <c r="O5" s="5"/>
      <c r="P5" s="5"/>
      <c r="Q5" s="5"/>
      <c r="R5" s="5" t="s">
        <v>11</v>
      </c>
      <c r="S5" s="7" t="s">
        <v>12</v>
      </c>
    </row>
    <row r="6" ht="17.25" customHeight="1" spans="1:19">
      <c r="A6" s="5"/>
      <c r="B6" s="5"/>
      <c r="C6" s="5" t="s">
        <v>13</v>
      </c>
      <c r="D6" s="5" t="s">
        <v>14</v>
      </c>
      <c r="E6" s="5" t="s">
        <v>15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14</v>
      </c>
      <c r="L6" s="5" t="s">
        <v>15</v>
      </c>
      <c r="M6" s="5"/>
      <c r="N6" s="17" t="s">
        <v>18</v>
      </c>
      <c r="O6" s="17" t="s">
        <v>19</v>
      </c>
      <c r="P6" s="17" t="s">
        <v>20</v>
      </c>
      <c r="Q6" s="17" t="s">
        <v>21</v>
      </c>
      <c r="R6" s="5"/>
      <c r="S6" s="7"/>
    </row>
    <row r="7" ht="17" customHeight="1" spans="1:19">
      <c r="A7" s="6">
        <v>0</v>
      </c>
      <c r="B7" s="7" t="s">
        <v>22</v>
      </c>
      <c r="C7" s="8">
        <f t="shared" ref="C7:F7" si="0">SUM(C8:C48)</f>
        <v>36044</v>
      </c>
      <c r="D7" s="8">
        <v>575</v>
      </c>
      <c r="E7" s="8">
        <f t="shared" si="0"/>
        <v>20725300</v>
      </c>
      <c r="F7" s="8">
        <f t="shared" si="0"/>
        <v>20868</v>
      </c>
      <c r="G7" s="8">
        <v>975</v>
      </c>
      <c r="H7" s="8">
        <f t="shared" ref="H7:J7" si="1">SUM(H8:H48)</f>
        <v>20346300</v>
      </c>
      <c r="I7" s="8">
        <f t="shared" si="1"/>
        <v>532</v>
      </c>
      <c r="J7" s="8">
        <f t="shared" si="1"/>
        <v>768</v>
      </c>
      <c r="K7" s="8">
        <v>575</v>
      </c>
      <c r="L7" s="8">
        <f t="shared" ref="L7:R7" si="2">SUM(L8:L48)</f>
        <v>441600</v>
      </c>
      <c r="M7" s="8">
        <f t="shared" si="2"/>
        <v>41513200</v>
      </c>
      <c r="N7" s="8">
        <f t="shared" si="2"/>
        <v>174</v>
      </c>
      <c r="O7" s="8">
        <f t="shared" si="2"/>
        <v>100050</v>
      </c>
      <c r="P7" s="8">
        <f t="shared" si="2"/>
        <v>74</v>
      </c>
      <c r="Q7" s="8">
        <f t="shared" si="2"/>
        <v>72150</v>
      </c>
      <c r="R7" s="8">
        <f t="shared" si="2"/>
        <v>41341000</v>
      </c>
      <c r="S7" s="18"/>
    </row>
    <row r="8" ht="17" customHeight="1" spans="1:19">
      <c r="A8" s="7">
        <v>1</v>
      </c>
      <c r="B8" s="9" t="s">
        <v>23</v>
      </c>
      <c r="C8" s="8">
        <v>2414</v>
      </c>
      <c r="D8" s="8">
        <v>575</v>
      </c>
      <c r="E8" s="8">
        <f t="shared" ref="E8:E29" si="3">C8*D8</f>
        <v>1388050</v>
      </c>
      <c r="F8" s="8"/>
      <c r="G8" s="8"/>
      <c r="H8" s="8"/>
      <c r="I8" s="8"/>
      <c r="J8" s="8"/>
      <c r="K8" s="8"/>
      <c r="L8" s="8"/>
      <c r="M8" s="8">
        <f t="shared" ref="M8:M48" si="4">H8+E8+L8</f>
        <v>1388050</v>
      </c>
      <c r="N8" s="8">
        <v>5</v>
      </c>
      <c r="O8" s="8">
        <f t="shared" ref="O8:O48" si="5">N8*575</f>
        <v>2875</v>
      </c>
      <c r="P8" s="8"/>
      <c r="Q8" s="8">
        <f t="shared" ref="Q8:Q48" si="6">P8*975</f>
        <v>0</v>
      </c>
      <c r="R8" s="8">
        <f t="shared" ref="R8:R48" si="7">M8-O8-Q8</f>
        <v>1385175</v>
      </c>
      <c r="S8" s="18"/>
    </row>
    <row r="9" ht="17" customHeight="1" spans="1:19">
      <c r="A9" s="7">
        <v>2</v>
      </c>
      <c r="B9" s="9" t="s">
        <v>24</v>
      </c>
      <c r="C9" s="8">
        <v>1015</v>
      </c>
      <c r="D9" s="8">
        <v>575</v>
      </c>
      <c r="E9" s="8">
        <f t="shared" si="3"/>
        <v>583625</v>
      </c>
      <c r="F9" s="8"/>
      <c r="G9" s="8"/>
      <c r="H9" s="8"/>
      <c r="I9" s="8"/>
      <c r="J9" s="8"/>
      <c r="K9" s="8"/>
      <c r="L9" s="8"/>
      <c r="M9" s="8">
        <f t="shared" si="4"/>
        <v>583625</v>
      </c>
      <c r="N9" s="8">
        <v>4</v>
      </c>
      <c r="O9" s="8">
        <f t="shared" si="5"/>
        <v>2300</v>
      </c>
      <c r="P9" s="8"/>
      <c r="Q9" s="8">
        <f t="shared" si="6"/>
        <v>0</v>
      </c>
      <c r="R9" s="8">
        <f t="shared" si="7"/>
        <v>581325</v>
      </c>
      <c r="S9" s="18"/>
    </row>
    <row r="10" ht="17" customHeight="1" spans="1:19">
      <c r="A10" s="7">
        <v>3</v>
      </c>
      <c r="B10" s="9" t="s">
        <v>25</v>
      </c>
      <c r="C10" s="8">
        <v>3855</v>
      </c>
      <c r="D10" s="8">
        <v>575</v>
      </c>
      <c r="E10" s="8">
        <f t="shared" si="3"/>
        <v>2216625</v>
      </c>
      <c r="F10" s="8"/>
      <c r="G10" s="8"/>
      <c r="H10" s="8"/>
      <c r="I10" s="8"/>
      <c r="J10" s="8"/>
      <c r="K10" s="8"/>
      <c r="L10" s="8"/>
      <c r="M10" s="8">
        <f t="shared" si="4"/>
        <v>2216625</v>
      </c>
      <c r="N10" s="8">
        <v>10</v>
      </c>
      <c r="O10" s="8">
        <f t="shared" si="5"/>
        <v>5750</v>
      </c>
      <c r="P10" s="8"/>
      <c r="Q10" s="8">
        <f t="shared" si="6"/>
        <v>0</v>
      </c>
      <c r="R10" s="8">
        <f t="shared" si="7"/>
        <v>2210875</v>
      </c>
      <c r="S10" s="18"/>
    </row>
    <row r="11" ht="17" customHeight="1" spans="1:19">
      <c r="A11" s="7">
        <v>4</v>
      </c>
      <c r="B11" s="9" t="s">
        <v>26</v>
      </c>
      <c r="C11" s="8">
        <v>2023</v>
      </c>
      <c r="D11" s="8">
        <v>575</v>
      </c>
      <c r="E11" s="8">
        <f t="shared" si="3"/>
        <v>1163225</v>
      </c>
      <c r="F11" s="8"/>
      <c r="G11" s="8"/>
      <c r="H11" s="8"/>
      <c r="I11" s="8"/>
      <c r="J11" s="8"/>
      <c r="K11" s="8"/>
      <c r="L11" s="8"/>
      <c r="M11" s="8">
        <f t="shared" si="4"/>
        <v>1163225</v>
      </c>
      <c r="N11" s="8">
        <v>7</v>
      </c>
      <c r="O11" s="8">
        <f t="shared" si="5"/>
        <v>4025</v>
      </c>
      <c r="P11" s="8"/>
      <c r="Q11" s="8">
        <f t="shared" si="6"/>
        <v>0</v>
      </c>
      <c r="R11" s="8">
        <f t="shared" si="7"/>
        <v>1159200</v>
      </c>
      <c r="S11" s="18"/>
    </row>
    <row r="12" ht="17" customHeight="1" spans="1:19">
      <c r="A12" s="7">
        <v>5</v>
      </c>
      <c r="B12" s="9" t="s">
        <v>27</v>
      </c>
      <c r="C12" s="8">
        <v>1247</v>
      </c>
      <c r="D12" s="8">
        <v>575</v>
      </c>
      <c r="E12" s="8">
        <f t="shared" si="3"/>
        <v>717025</v>
      </c>
      <c r="F12" s="8"/>
      <c r="G12" s="8"/>
      <c r="H12" s="8"/>
      <c r="I12" s="8">
        <v>62</v>
      </c>
      <c r="J12" s="8">
        <v>38</v>
      </c>
      <c r="K12" s="8">
        <v>575</v>
      </c>
      <c r="L12" s="8">
        <f>J12*K12</f>
        <v>21850</v>
      </c>
      <c r="M12" s="8">
        <f t="shared" si="4"/>
        <v>738875</v>
      </c>
      <c r="N12" s="8">
        <v>5</v>
      </c>
      <c r="O12" s="8">
        <f t="shared" si="5"/>
        <v>2875</v>
      </c>
      <c r="P12" s="8"/>
      <c r="Q12" s="8">
        <f t="shared" si="6"/>
        <v>0</v>
      </c>
      <c r="R12" s="8">
        <f t="shared" si="7"/>
        <v>736000</v>
      </c>
      <c r="S12" s="18"/>
    </row>
    <row r="13" ht="17" customHeight="1" spans="1:19">
      <c r="A13" s="7">
        <v>6</v>
      </c>
      <c r="B13" s="9" t="s">
        <v>28</v>
      </c>
      <c r="C13" s="8">
        <v>550</v>
      </c>
      <c r="D13" s="8">
        <v>575</v>
      </c>
      <c r="E13" s="8">
        <f t="shared" si="3"/>
        <v>316250</v>
      </c>
      <c r="F13" s="8">
        <v>354</v>
      </c>
      <c r="G13" s="8">
        <v>975</v>
      </c>
      <c r="H13" s="8">
        <f>F13*G13</f>
        <v>345150</v>
      </c>
      <c r="I13" s="8"/>
      <c r="J13" s="8"/>
      <c r="K13" s="8"/>
      <c r="L13" s="8"/>
      <c r="M13" s="8">
        <f t="shared" si="4"/>
        <v>661400</v>
      </c>
      <c r="N13" s="8">
        <v>4</v>
      </c>
      <c r="O13" s="8">
        <f t="shared" si="5"/>
        <v>2300</v>
      </c>
      <c r="P13" s="8"/>
      <c r="Q13" s="8">
        <f t="shared" si="6"/>
        <v>0</v>
      </c>
      <c r="R13" s="8">
        <f t="shared" si="7"/>
        <v>659100</v>
      </c>
      <c r="S13" s="18"/>
    </row>
    <row r="14" ht="17" customHeight="1" spans="1:19">
      <c r="A14" s="7">
        <v>7</v>
      </c>
      <c r="B14" s="9" t="s">
        <v>29</v>
      </c>
      <c r="C14" s="8">
        <v>199</v>
      </c>
      <c r="D14" s="8">
        <v>575</v>
      </c>
      <c r="E14" s="8">
        <f t="shared" si="3"/>
        <v>114425</v>
      </c>
      <c r="F14" s="8">
        <v>178</v>
      </c>
      <c r="G14" s="8">
        <v>975</v>
      </c>
      <c r="H14" s="8">
        <f>F14*G14</f>
        <v>173550</v>
      </c>
      <c r="I14" s="8"/>
      <c r="J14" s="8"/>
      <c r="K14" s="8"/>
      <c r="L14" s="8"/>
      <c r="M14" s="8">
        <f t="shared" si="4"/>
        <v>287975</v>
      </c>
      <c r="N14" s="8">
        <v>2</v>
      </c>
      <c r="O14" s="8">
        <f t="shared" si="5"/>
        <v>1150</v>
      </c>
      <c r="P14" s="8">
        <v>3</v>
      </c>
      <c r="Q14" s="8">
        <f t="shared" si="6"/>
        <v>2925</v>
      </c>
      <c r="R14" s="8">
        <f t="shared" si="7"/>
        <v>283900</v>
      </c>
      <c r="S14" s="18"/>
    </row>
    <row r="15" ht="17" customHeight="1" spans="1:19">
      <c r="A15" s="7">
        <v>8</v>
      </c>
      <c r="B15" s="9" t="s">
        <v>30</v>
      </c>
      <c r="C15" s="8">
        <v>360</v>
      </c>
      <c r="D15" s="8">
        <v>575</v>
      </c>
      <c r="E15" s="8">
        <f t="shared" si="3"/>
        <v>207000</v>
      </c>
      <c r="F15" s="8"/>
      <c r="G15" s="8"/>
      <c r="H15" s="8"/>
      <c r="I15" s="8"/>
      <c r="J15" s="8"/>
      <c r="K15" s="8"/>
      <c r="L15" s="8"/>
      <c r="M15" s="8">
        <f t="shared" si="4"/>
        <v>207000</v>
      </c>
      <c r="N15" s="8">
        <v>3</v>
      </c>
      <c r="O15" s="8">
        <f t="shared" si="5"/>
        <v>1725</v>
      </c>
      <c r="P15" s="8"/>
      <c r="Q15" s="8">
        <f t="shared" si="6"/>
        <v>0</v>
      </c>
      <c r="R15" s="8">
        <f t="shared" si="7"/>
        <v>205275</v>
      </c>
      <c r="S15" s="18"/>
    </row>
    <row r="16" ht="17" customHeight="1" spans="1:19">
      <c r="A16" s="7">
        <v>9</v>
      </c>
      <c r="B16" s="9" t="s">
        <v>31</v>
      </c>
      <c r="C16" s="8">
        <v>28</v>
      </c>
      <c r="D16" s="8">
        <v>575</v>
      </c>
      <c r="E16" s="8">
        <f t="shared" si="3"/>
        <v>16100</v>
      </c>
      <c r="F16" s="8"/>
      <c r="G16" s="8"/>
      <c r="H16" s="8"/>
      <c r="I16" s="8">
        <v>28</v>
      </c>
      <c r="J16" s="8">
        <v>72</v>
      </c>
      <c r="K16" s="8">
        <v>575</v>
      </c>
      <c r="L16" s="8">
        <f>J16*K16</f>
        <v>41400</v>
      </c>
      <c r="M16" s="8">
        <f t="shared" si="4"/>
        <v>57500</v>
      </c>
      <c r="N16" s="8"/>
      <c r="O16" s="8">
        <f t="shared" si="5"/>
        <v>0</v>
      </c>
      <c r="P16" s="8"/>
      <c r="Q16" s="8">
        <f t="shared" si="6"/>
        <v>0</v>
      </c>
      <c r="R16" s="8">
        <f t="shared" si="7"/>
        <v>57500</v>
      </c>
      <c r="S16" s="18"/>
    </row>
    <row r="17" ht="17" customHeight="1" spans="1:19">
      <c r="A17" s="7">
        <v>10</v>
      </c>
      <c r="B17" s="9" t="s">
        <v>32</v>
      </c>
      <c r="C17" s="8">
        <v>2465</v>
      </c>
      <c r="D17" s="8">
        <v>575</v>
      </c>
      <c r="E17" s="8">
        <f t="shared" si="3"/>
        <v>1417375</v>
      </c>
      <c r="F17" s="8"/>
      <c r="G17" s="8"/>
      <c r="H17" s="8"/>
      <c r="I17" s="8"/>
      <c r="J17" s="8"/>
      <c r="K17" s="8"/>
      <c r="L17" s="8"/>
      <c r="M17" s="8">
        <f t="shared" si="4"/>
        <v>1417375</v>
      </c>
      <c r="N17" s="8">
        <v>15</v>
      </c>
      <c r="O17" s="8">
        <f t="shared" si="5"/>
        <v>8625</v>
      </c>
      <c r="P17" s="8"/>
      <c r="Q17" s="8">
        <f t="shared" si="6"/>
        <v>0</v>
      </c>
      <c r="R17" s="8">
        <f t="shared" si="7"/>
        <v>1408750</v>
      </c>
      <c r="S17" s="18"/>
    </row>
    <row r="18" ht="17" customHeight="1" spans="1:19">
      <c r="A18" s="7">
        <v>11</v>
      </c>
      <c r="B18" s="10" t="s">
        <v>33</v>
      </c>
      <c r="C18" s="8">
        <v>701</v>
      </c>
      <c r="D18" s="8">
        <v>575</v>
      </c>
      <c r="E18" s="8">
        <f t="shared" si="3"/>
        <v>403075</v>
      </c>
      <c r="F18" s="8"/>
      <c r="G18" s="8"/>
      <c r="H18" s="8"/>
      <c r="I18" s="8"/>
      <c r="J18" s="8"/>
      <c r="K18" s="8"/>
      <c r="L18" s="8"/>
      <c r="M18" s="8">
        <f t="shared" si="4"/>
        <v>403075</v>
      </c>
      <c r="N18" s="8">
        <v>8</v>
      </c>
      <c r="O18" s="8">
        <f t="shared" si="5"/>
        <v>4600</v>
      </c>
      <c r="P18" s="8"/>
      <c r="Q18" s="8">
        <f t="shared" si="6"/>
        <v>0</v>
      </c>
      <c r="R18" s="8">
        <f t="shared" si="7"/>
        <v>398475</v>
      </c>
      <c r="S18" s="18"/>
    </row>
    <row r="19" ht="17" customHeight="1" spans="1:19">
      <c r="A19" s="7">
        <v>12</v>
      </c>
      <c r="B19" s="9" t="s">
        <v>34</v>
      </c>
      <c r="C19" s="8">
        <v>823</v>
      </c>
      <c r="D19" s="8">
        <v>575</v>
      </c>
      <c r="E19" s="8">
        <f t="shared" si="3"/>
        <v>473225</v>
      </c>
      <c r="F19" s="8">
        <v>574</v>
      </c>
      <c r="G19" s="8">
        <v>975</v>
      </c>
      <c r="H19" s="8">
        <f t="shared" ref="H19:H21" si="8">F19*G19</f>
        <v>559650</v>
      </c>
      <c r="I19" s="8"/>
      <c r="J19" s="8"/>
      <c r="K19" s="8"/>
      <c r="L19" s="8"/>
      <c r="M19" s="8">
        <f t="shared" si="4"/>
        <v>1032875</v>
      </c>
      <c r="N19" s="8">
        <v>7</v>
      </c>
      <c r="O19" s="8">
        <f t="shared" si="5"/>
        <v>4025</v>
      </c>
      <c r="P19" s="8"/>
      <c r="Q19" s="8">
        <f t="shared" si="6"/>
        <v>0</v>
      </c>
      <c r="R19" s="8">
        <f t="shared" si="7"/>
        <v>1028850</v>
      </c>
      <c r="S19" s="18"/>
    </row>
    <row r="20" ht="17" customHeight="1" spans="1:19">
      <c r="A20" s="7">
        <v>13</v>
      </c>
      <c r="B20" s="9" t="s">
        <v>35</v>
      </c>
      <c r="C20" s="8">
        <v>356</v>
      </c>
      <c r="D20" s="8">
        <v>575</v>
      </c>
      <c r="E20" s="8">
        <f t="shared" si="3"/>
        <v>204700</v>
      </c>
      <c r="F20" s="8">
        <v>229</v>
      </c>
      <c r="G20" s="8">
        <v>975</v>
      </c>
      <c r="H20" s="8">
        <f t="shared" si="8"/>
        <v>223275</v>
      </c>
      <c r="I20" s="8"/>
      <c r="J20" s="8"/>
      <c r="K20" s="8"/>
      <c r="L20" s="8"/>
      <c r="M20" s="8">
        <f t="shared" si="4"/>
        <v>427975</v>
      </c>
      <c r="N20" s="8">
        <v>4</v>
      </c>
      <c r="O20" s="8">
        <f t="shared" si="5"/>
        <v>2300</v>
      </c>
      <c r="P20" s="8">
        <v>1</v>
      </c>
      <c r="Q20" s="8">
        <f t="shared" si="6"/>
        <v>975</v>
      </c>
      <c r="R20" s="8">
        <f t="shared" si="7"/>
        <v>424700</v>
      </c>
      <c r="S20" s="18"/>
    </row>
    <row r="21" ht="17" customHeight="1" spans="1:19">
      <c r="A21" s="7">
        <v>14</v>
      </c>
      <c r="B21" s="9" t="s">
        <v>36</v>
      </c>
      <c r="C21" s="8">
        <v>395</v>
      </c>
      <c r="D21" s="8">
        <v>575</v>
      </c>
      <c r="E21" s="8">
        <f t="shared" si="3"/>
        <v>227125</v>
      </c>
      <c r="F21" s="8">
        <v>295</v>
      </c>
      <c r="G21" s="8">
        <v>975</v>
      </c>
      <c r="H21" s="8">
        <f t="shared" si="8"/>
        <v>287625</v>
      </c>
      <c r="I21" s="8"/>
      <c r="J21" s="8"/>
      <c r="K21" s="8"/>
      <c r="L21" s="8"/>
      <c r="M21" s="8">
        <f t="shared" si="4"/>
        <v>514750</v>
      </c>
      <c r="N21" s="8">
        <v>5</v>
      </c>
      <c r="O21" s="8">
        <f t="shared" si="5"/>
        <v>2875</v>
      </c>
      <c r="P21" s="8">
        <v>1</v>
      </c>
      <c r="Q21" s="8">
        <f t="shared" si="6"/>
        <v>975</v>
      </c>
      <c r="R21" s="8">
        <f t="shared" si="7"/>
        <v>510900</v>
      </c>
      <c r="S21" s="18"/>
    </row>
    <row r="22" ht="17" customHeight="1" spans="1:19">
      <c r="A22" s="7">
        <v>15</v>
      </c>
      <c r="B22" s="9" t="s">
        <v>37</v>
      </c>
      <c r="C22" s="8">
        <v>3842</v>
      </c>
      <c r="D22" s="8">
        <v>575</v>
      </c>
      <c r="E22" s="8">
        <f t="shared" si="3"/>
        <v>2209150</v>
      </c>
      <c r="F22" s="8"/>
      <c r="G22" s="8"/>
      <c r="H22" s="8"/>
      <c r="I22" s="8">
        <v>60</v>
      </c>
      <c r="J22" s="8">
        <v>40</v>
      </c>
      <c r="K22" s="8">
        <v>575</v>
      </c>
      <c r="L22" s="8">
        <f>J22*K22</f>
        <v>23000</v>
      </c>
      <c r="M22" s="8">
        <f t="shared" si="4"/>
        <v>2232150</v>
      </c>
      <c r="N22" s="8">
        <v>19</v>
      </c>
      <c r="O22" s="8">
        <f t="shared" si="5"/>
        <v>10925</v>
      </c>
      <c r="P22" s="8"/>
      <c r="Q22" s="8">
        <f t="shared" si="6"/>
        <v>0</v>
      </c>
      <c r="R22" s="8">
        <f t="shared" si="7"/>
        <v>2221225</v>
      </c>
      <c r="S22" s="18"/>
    </row>
    <row r="23" ht="17" customHeight="1" spans="1:19">
      <c r="A23" s="7">
        <v>16</v>
      </c>
      <c r="B23" s="9" t="s">
        <v>38</v>
      </c>
      <c r="C23" s="8">
        <v>823</v>
      </c>
      <c r="D23" s="8">
        <v>575</v>
      </c>
      <c r="E23" s="8">
        <f t="shared" si="3"/>
        <v>473225</v>
      </c>
      <c r="F23" s="8"/>
      <c r="G23" s="8"/>
      <c r="H23" s="8"/>
      <c r="I23" s="8">
        <v>221</v>
      </c>
      <c r="J23" s="8">
        <v>379</v>
      </c>
      <c r="K23" s="8">
        <v>575</v>
      </c>
      <c r="L23" s="8">
        <f>J23*K23</f>
        <v>217925</v>
      </c>
      <c r="M23" s="8">
        <f t="shared" si="4"/>
        <v>691150</v>
      </c>
      <c r="N23" s="8">
        <v>5</v>
      </c>
      <c r="O23" s="8">
        <f t="shared" si="5"/>
        <v>2875</v>
      </c>
      <c r="P23" s="8"/>
      <c r="Q23" s="8">
        <f t="shared" si="6"/>
        <v>0</v>
      </c>
      <c r="R23" s="8">
        <f t="shared" si="7"/>
        <v>688275</v>
      </c>
      <c r="S23" s="18"/>
    </row>
    <row r="24" ht="17" customHeight="1" spans="1:19">
      <c r="A24" s="7">
        <v>17</v>
      </c>
      <c r="B24" s="9" t="s">
        <v>39</v>
      </c>
      <c r="C24" s="8">
        <v>538</v>
      </c>
      <c r="D24" s="8">
        <v>575</v>
      </c>
      <c r="E24" s="8">
        <f t="shared" si="3"/>
        <v>309350</v>
      </c>
      <c r="F24" s="8"/>
      <c r="G24" s="8"/>
      <c r="H24" s="8"/>
      <c r="I24" s="8"/>
      <c r="J24" s="8"/>
      <c r="K24" s="8"/>
      <c r="L24" s="8"/>
      <c r="M24" s="8">
        <f t="shared" si="4"/>
        <v>309350</v>
      </c>
      <c r="N24" s="8">
        <v>9</v>
      </c>
      <c r="O24" s="8">
        <f t="shared" si="5"/>
        <v>5175</v>
      </c>
      <c r="P24" s="8"/>
      <c r="Q24" s="8">
        <f t="shared" si="6"/>
        <v>0</v>
      </c>
      <c r="R24" s="8">
        <f t="shared" si="7"/>
        <v>304175</v>
      </c>
      <c r="S24" s="18"/>
    </row>
    <row r="25" ht="17" customHeight="1" spans="1:19">
      <c r="A25" s="7">
        <v>18</v>
      </c>
      <c r="B25" s="9" t="s">
        <v>40</v>
      </c>
      <c r="C25" s="8">
        <v>1113</v>
      </c>
      <c r="D25" s="8">
        <v>575</v>
      </c>
      <c r="E25" s="8">
        <f t="shared" si="3"/>
        <v>639975</v>
      </c>
      <c r="F25" s="8"/>
      <c r="G25" s="8"/>
      <c r="H25" s="8"/>
      <c r="I25" s="8"/>
      <c r="J25" s="8"/>
      <c r="K25" s="8"/>
      <c r="L25" s="8"/>
      <c r="M25" s="8">
        <f t="shared" si="4"/>
        <v>639975</v>
      </c>
      <c r="N25" s="8">
        <v>2</v>
      </c>
      <c r="O25" s="8">
        <f t="shared" si="5"/>
        <v>1150</v>
      </c>
      <c r="P25" s="8"/>
      <c r="Q25" s="8">
        <f t="shared" si="6"/>
        <v>0</v>
      </c>
      <c r="R25" s="8">
        <f t="shared" si="7"/>
        <v>638825</v>
      </c>
      <c r="S25" s="18"/>
    </row>
    <row r="26" ht="17" customHeight="1" spans="1:19">
      <c r="A26" s="7">
        <v>19</v>
      </c>
      <c r="B26" s="9" t="s">
        <v>41</v>
      </c>
      <c r="C26" s="8">
        <v>1848</v>
      </c>
      <c r="D26" s="8">
        <v>575</v>
      </c>
      <c r="E26" s="8">
        <f t="shared" si="3"/>
        <v>1062600</v>
      </c>
      <c r="F26" s="8"/>
      <c r="G26" s="8"/>
      <c r="H26" s="8"/>
      <c r="I26" s="8"/>
      <c r="J26" s="8"/>
      <c r="K26" s="8"/>
      <c r="L26" s="8"/>
      <c r="M26" s="8">
        <f t="shared" si="4"/>
        <v>1062600</v>
      </c>
      <c r="N26" s="8">
        <v>12</v>
      </c>
      <c r="O26" s="8">
        <f t="shared" si="5"/>
        <v>6900</v>
      </c>
      <c r="P26" s="8"/>
      <c r="Q26" s="8">
        <f t="shared" si="6"/>
        <v>0</v>
      </c>
      <c r="R26" s="8">
        <f t="shared" si="7"/>
        <v>1055700</v>
      </c>
      <c r="S26" s="18"/>
    </row>
    <row r="27" ht="17" customHeight="1" spans="1:19">
      <c r="A27" s="7">
        <v>20</v>
      </c>
      <c r="B27" s="9" t="s">
        <v>42</v>
      </c>
      <c r="C27" s="8">
        <v>1775</v>
      </c>
      <c r="D27" s="8">
        <v>575</v>
      </c>
      <c r="E27" s="8">
        <f t="shared" si="3"/>
        <v>1020625</v>
      </c>
      <c r="F27" s="8"/>
      <c r="G27" s="8"/>
      <c r="H27" s="8"/>
      <c r="I27" s="8"/>
      <c r="J27" s="8"/>
      <c r="K27" s="8"/>
      <c r="L27" s="8"/>
      <c r="M27" s="8">
        <f t="shared" si="4"/>
        <v>1020625</v>
      </c>
      <c r="N27" s="8">
        <v>7</v>
      </c>
      <c r="O27" s="8">
        <f t="shared" si="5"/>
        <v>4025</v>
      </c>
      <c r="P27" s="8"/>
      <c r="Q27" s="8">
        <f t="shared" si="6"/>
        <v>0</v>
      </c>
      <c r="R27" s="8">
        <f t="shared" si="7"/>
        <v>1016600</v>
      </c>
      <c r="S27" s="18"/>
    </row>
    <row r="28" ht="17" customHeight="1" spans="1:19">
      <c r="A28" s="7">
        <v>21</v>
      </c>
      <c r="B28" s="9" t="s">
        <v>43</v>
      </c>
      <c r="C28" s="8">
        <v>2704</v>
      </c>
      <c r="D28" s="8">
        <v>575</v>
      </c>
      <c r="E28" s="8">
        <f t="shared" si="3"/>
        <v>1554800</v>
      </c>
      <c r="F28" s="8"/>
      <c r="G28" s="8"/>
      <c r="H28" s="8"/>
      <c r="I28" s="8"/>
      <c r="J28" s="8"/>
      <c r="K28" s="8"/>
      <c r="L28" s="8"/>
      <c r="M28" s="8">
        <f t="shared" si="4"/>
        <v>1554800</v>
      </c>
      <c r="N28" s="8">
        <v>5</v>
      </c>
      <c r="O28" s="8">
        <f t="shared" si="5"/>
        <v>2875</v>
      </c>
      <c r="P28" s="8"/>
      <c r="Q28" s="8">
        <f t="shared" si="6"/>
        <v>0</v>
      </c>
      <c r="R28" s="8">
        <f t="shared" si="7"/>
        <v>1551925</v>
      </c>
      <c r="S28" s="18"/>
    </row>
    <row r="29" ht="17" customHeight="1" spans="1:19">
      <c r="A29" s="7">
        <v>22</v>
      </c>
      <c r="B29" s="9" t="s">
        <v>44</v>
      </c>
      <c r="C29" s="8">
        <v>394</v>
      </c>
      <c r="D29" s="8">
        <v>575</v>
      </c>
      <c r="E29" s="8">
        <f t="shared" si="3"/>
        <v>226550</v>
      </c>
      <c r="F29" s="8"/>
      <c r="G29" s="8"/>
      <c r="H29" s="8"/>
      <c r="I29" s="8"/>
      <c r="J29" s="8"/>
      <c r="K29" s="8"/>
      <c r="L29" s="8"/>
      <c r="M29" s="8">
        <f t="shared" si="4"/>
        <v>226550</v>
      </c>
      <c r="N29" s="8">
        <v>2</v>
      </c>
      <c r="O29" s="8">
        <f t="shared" si="5"/>
        <v>1150</v>
      </c>
      <c r="P29" s="8"/>
      <c r="Q29" s="8">
        <f t="shared" si="6"/>
        <v>0</v>
      </c>
      <c r="R29" s="8">
        <f t="shared" si="7"/>
        <v>225400</v>
      </c>
      <c r="S29" s="18"/>
    </row>
    <row r="30" ht="17" customHeight="1" spans="1:19">
      <c r="A30" s="7">
        <v>23</v>
      </c>
      <c r="B30" s="9" t="s">
        <v>45</v>
      </c>
      <c r="C30" s="8"/>
      <c r="D30" s="8"/>
      <c r="E30" s="8"/>
      <c r="F30" s="8">
        <v>2214</v>
      </c>
      <c r="G30" s="8">
        <v>975</v>
      </c>
      <c r="H30" s="8">
        <f t="shared" ref="H30:H48" si="9">F30*G30</f>
        <v>2158650</v>
      </c>
      <c r="I30" s="8"/>
      <c r="J30" s="8"/>
      <c r="K30" s="8"/>
      <c r="L30" s="8"/>
      <c r="M30" s="8">
        <f t="shared" si="4"/>
        <v>2158650</v>
      </c>
      <c r="N30" s="8"/>
      <c r="O30" s="8">
        <f t="shared" si="5"/>
        <v>0</v>
      </c>
      <c r="P30" s="8">
        <v>12</v>
      </c>
      <c r="Q30" s="8">
        <f t="shared" si="6"/>
        <v>11700</v>
      </c>
      <c r="R30" s="8">
        <f t="shared" si="7"/>
        <v>2146950</v>
      </c>
      <c r="S30" s="18"/>
    </row>
    <row r="31" ht="17" customHeight="1" spans="1:19">
      <c r="A31" s="7">
        <v>24</v>
      </c>
      <c r="B31" s="9" t="s">
        <v>46</v>
      </c>
      <c r="C31" s="8">
        <v>132</v>
      </c>
      <c r="D31" s="8">
        <v>575</v>
      </c>
      <c r="E31" s="8">
        <f t="shared" ref="E31:E35" si="10">C31*D31</f>
        <v>75900</v>
      </c>
      <c r="F31" s="8">
        <v>212</v>
      </c>
      <c r="G31" s="8">
        <v>975</v>
      </c>
      <c r="H31" s="8">
        <f t="shared" si="9"/>
        <v>206700</v>
      </c>
      <c r="I31" s="8"/>
      <c r="J31" s="8"/>
      <c r="K31" s="8"/>
      <c r="L31" s="8"/>
      <c r="M31" s="8">
        <f t="shared" si="4"/>
        <v>282600</v>
      </c>
      <c r="N31" s="8">
        <v>1</v>
      </c>
      <c r="O31" s="8">
        <f t="shared" si="5"/>
        <v>575</v>
      </c>
      <c r="P31" s="8">
        <v>1</v>
      </c>
      <c r="Q31" s="8">
        <f t="shared" si="6"/>
        <v>975</v>
      </c>
      <c r="R31" s="8">
        <f t="shared" si="7"/>
        <v>281050</v>
      </c>
      <c r="S31" s="18"/>
    </row>
    <row r="32" ht="17" customHeight="1" spans="1:19">
      <c r="A32" s="7">
        <v>25</v>
      </c>
      <c r="B32" s="9" t="s">
        <v>47</v>
      </c>
      <c r="C32" s="8"/>
      <c r="D32" s="8"/>
      <c r="E32" s="8"/>
      <c r="F32" s="8">
        <v>1491</v>
      </c>
      <c r="G32" s="8">
        <v>975</v>
      </c>
      <c r="H32" s="8">
        <f t="shared" si="9"/>
        <v>1453725</v>
      </c>
      <c r="I32" s="8"/>
      <c r="J32" s="8"/>
      <c r="K32" s="8"/>
      <c r="L32" s="8"/>
      <c r="M32" s="8">
        <f t="shared" si="4"/>
        <v>1453725</v>
      </c>
      <c r="N32" s="8"/>
      <c r="O32" s="8">
        <f t="shared" si="5"/>
        <v>0</v>
      </c>
      <c r="P32" s="8">
        <v>5</v>
      </c>
      <c r="Q32" s="8">
        <f t="shared" si="6"/>
        <v>4875</v>
      </c>
      <c r="R32" s="8">
        <f t="shared" si="7"/>
        <v>1448850</v>
      </c>
      <c r="S32" s="18"/>
    </row>
    <row r="33" ht="17" customHeight="1" spans="1:19">
      <c r="A33" s="7">
        <v>26</v>
      </c>
      <c r="B33" s="9" t="s">
        <v>48</v>
      </c>
      <c r="C33" s="8">
        <v>1356</v>
      </c>
      <c r="D33" s="8">
        <v>575</v>
      </c>
      <c r="E33" s="8">
        <f t="shared" si="10"/>
        <v>779700</v>
      </c>
      <c r="F33" s="8">
        <v>1325</v>
      </c>
      <c r="G33" s="8">
        <v>975</v>
      </c>
      <c r="H33" s="8">
        <f t="shared" si="9"/>
        <v>1291875</v>
      </c>
      <c r="I33" s="8"/>
      <c r="J33" s="8"/>
      <c r="K33" s="8"/>
      <c r="L33" s="8"/>
      <c r="M33" s="8">
        <f t="shared" si="4"/>
        <v>2071575</v>
      </c>
      <c r="N33" s="8">
        <v>6</v>
      </c>
      <c r="O33" s="8">
        <f t="shared" si="5"/>
        <v>3450</v>
      </c>
      <c r="P33" s="8">
        <v>4</v>
      </c>
      <c r="Q33" s="8">
        <f t="shared" si="6"/>
        <v>3900</v>
      </c>
      <c r="R33" s="8">
        <f t="shared" si="7"/>
        <v>2064225</v>
      </c>
      <c r="S33" s="18"/>
    </row>
    <row r="34" ht="17" customHeight="1" spans="1:19">
      <c r="A34" s="7">
        <v>27</v>
      </c>
      <c r="B34" s="9" t="s">
        <v>49</v>
      </c>
      <c r="C34" s="8"/>
      <c r="D34" s="8"/>
      <c r="E34" s="8"/>
      <c r="F34" s="8">
        <v>826</v>
      </c>
      <c r="G34" s="8">
        <v>975</v>
      </c>
      <c r="H34" s="8">
        <f t="shared" si="9"/>
        <v>805350</v>
      </c>
      <c r="I34" s="8"/>
      <c r="J34" s="8"/>
      <c r="K34" s="8"/>
      <c r="L34" s="8"/>
      <c r="M34" s="8">
        <f t="shared" si="4"/>
        <v>805350</v>
      </c>
      <c r="N34" s="8"/>
      <c r="O34" s="8">
        <f t="shared" si="5"/>
        <v>0</v>
      </c>
      <c r="P34" s="8">
        <v>2</v>
      </c>
      <c r="Q34" s="8">
        <f t="shared" si="6"/>
        <v>1950</v>
      </c>
      <c r="R34" s="8">
        <f t="shared" si="7"/>
        <v>803400</v>
      </c>
      <c r="S34" s="18"/>
    </row>
    <row r="35" ht="17" customHeight="1" spans="1:19">
      <c r="A35" s="7">
        <v>28</v>
      </c>
      <c r="B35" s="9" t="s">
        <v>50</v>
      </c>
      <c r="C35" s="8">
        <v>2048</v>
      </c>
      <c r="D35" s="8">
        <v>575</v>
      </c>
      <c r="E35" s="8">
        <f t="shared" si="10"/>
        <v>1177600</v>
      </c>
      <c r="F35" s="8">
        <v>1343</v>
      </c>
      <c r="G35" s="8">
        <v>975</v>
      </c>
      <c r="H35" s="8">
        <f t="shared" si="9"/>
        <v>1309425</v>
      </c>
      <c r="I35" s="8">
        <v>75</v>
      </c>
      <c r="J35" s="8">
        <v>25</v>
      </c>
      <c r="K35" s="8">
        <v>575</v>
      </c>
      <c r="L35" s="8">
        <f>J35*K35</f>
        <v>14375</v>
      </c>
      <c r="M35" s="8">
        <f t="shared" si="4"/>
        <v>2501400</v>
      </c>
      <c r="N35" s="8">
        <v>12</v>
      </c>
      <c r="O35" s="8">
        <f t="shared" si="5"/>
        <v>6900</v>
      </c>
      <c r="P35" s="8">
        <v>5</v>
      </c>
      <c r="Q35" s="8">
        <f t="shared" si="6"/>
        <v>4875</v>
      </c>
      <c r="R35" s="8">
        <f t="shared" si="7"/>
        <v>2489625</v>
      </c>
      <c r="S35" s="18"/>
    </row>
    <row r="36" ht="17" customHeight="1" spans="1:19">
      <c r="A36" s="7">
        <v>29</v>
      </c>
      <c r="B36" s="9" t="s">
        <v>51</v>
      </c>
      <c r="C36" s="8"/>
      <c r="D36" s="8"/>
      <c r="E36" s="8"/>
      <c r="F36" s="8">
        <v>263</v>
      </c>
      <c r="G36" s="8">
        <v>975</v>
      </c>
      <c r="H36" s="8">
        <f t="shared" si="9"/>
        <v>256425</v>
      </c>
      <c r="I36" s="8"/>
      <c r="J36" s="8"/>
      <c r="K36" s="8"/>
      <c r="L36" s="8"/>
      <c r="M36" s="8">
        <f t="shared" si="4"/>
        <v>256425</v>
      </c>
      <c r="N36" s="8"/>
      <c r="O36" s="8">
        <f t="shared" si="5"/>
        <v>0</v>
      </c>
      <c r="P36" s="8">
        <v>2</v>
      </c>
      <c r="Q36" s="8">
        <f t="shared" si="6"/>
        <v>1950</v>
      </c>
      <c r="R36" s="8">
        <f t="shared" si="7"/>
        <v>254475</v>
      </c>
      <c r="S36" s="18"/>
    </row>
    <row r="37" ht="17" customHeight="1" spans="1:19">
      <c r="A37" s="7">
        <v>30</v>
      </c>
      <c r="B37" s="9" t="s">
        <v>52</v>
      </c>
      <c r="C37" s="8">
        <v>160</v>
      </c>
      <c r="D37" s="8">
        <v>575</v>
      </c>
      <c r="E37" s="8">
        <f t="shared" ref="E37:E40" si="11">C37*D37</f>
        <v>92000</v>
      </c>
      <c r="F37" s="8">
        <v>113</v>
      </c>
      <c r="G37" s="8">
        <v>975</v>
      </c>
      <c r="H37" s="8">
        <f t="shared" si="9"/>
        <v>110175</v>
      </c>
      <c r="I37" s="8"/>
      <c r="J37" s="8"/>
      <c r="K37" s="8"/>
      <c r="L37" s="8"/>
      <c r="M37" s="8">
        <f t="shared" si="4"/>
        <v>202175</v>
      </c>
      <c r="N37" s="8"/>
      <c r="O37" s="8">
        <f t="shared" si="5"/>
        <v>0</v>
      </c>
      <c r="P37" s="8">
        <v>1</v>
      </c>
      <c r="Q37" s="8">
        <f t="shared" si="6"/>
        <v>975</v>
      </c>
      <c r="R37" s="8">
        <f t="shared" si="7"/>
        <v>201200</v>
      </c>
      <c r="S37" s="18"/>
    </row>
    <row r="38" ht="17" customHeight="1" spans="1:19">
      <c r="A38" s="7">
        <v>31</v>
      </c>
      <c r="B38" s="9" t="s">
        <v>53</v>
      </c>
      <c r="C38" s="8">
        <v>121</v>
      </c>
      <c r="D38" s="8">
        <v>575</v>
      </c>
      <c r="E38" s="8">
        <f t="shared" si="11"/>
        <v>69575</v>
      </c>
      <c r="F38" s="8">
        <v>102</v>
      </c>
      <c r="G38" s="8">
        <v>975</v>
      </c>
      <c r="H38" s="8">
        <f t="shared" si="9"/>
        <v>99450</v>
      </c>
      <c r="I38" s="8"/>
      <c r="J38" s="8"/>
      <c r="K38" s="8"/>
      <c r="L38" s="8"/>
      <c r="M38" s="8">
        <f t="shared" si="4"/>
        <v>169025</v>
      </c>
      <c r="N38" s="8"/>
      <c r="O38" s="8">
        <f t="shared" si="5"/>
        <v>0</v>
      </c>
      <c r="P38" s="8">
        <v>1</v>
      </c>
      <c r="Q38" s="8">
        <f t="shared" si="6"/>
        <v>975</v>
      </c>
      <c r="R38" s="8">
        <f t="shared" si="7"/>
        <v>168050</v>
      </c>
      <c r="S38" s="18"/>
    </row>
    <row r="39" ht="17" customHeight="1" spans="1:19">
      <c r="A39" s="7">
        <v>32</v>
      </c>
      <c r="B39" s="9" t="s">
        <v>54</v>
      </c>
      <c r="C39" s="8"/>
      <c r="D39" s="8"/>
      <c r="E39" s="8"/>
      <c r="F39" s="8">
        <v>1895</v>
      </c>
      <c r="G39" s="8">
        <v>975</v>
      </c>
      <c r="H39" s="8">
        <f t="shared" si="9"/>
        <v>1847625</v>
      </c>
      <c r="I39" s="8"/>
      <c r="J39" s="8"/>
      <c r="K39" s="8"/>
      <c r="L39" s="8"/>
      <c r="M39" s="8">
        <f t="shared" si="4"/>
        <v>1847625</v>
      </c>
      <c r="N39" s="8"/>
      <c r="O39" s="8">
        <f t="shared" si="5"/>
        <v>0</v>
      </c>
      <c r="P39" s="8">
        <v>9</v>
      </c>
      <c r="Q39" s="8">
        <f t="shared" si="6"/>
        <v>8775</v>
      </c>
      <c r="R39" s="8">
        <f t="shared" si="7"/>
        <v>1838850</v>
      </c>
      <c r="S39" s="18"/>
    </row>
    <row r="40" ht="17" customHeight="1" spans="1:19">
      <c r="A40" s="7">
        <v>33</v>
      </c>
      <c r="B40" s="9" t="s">
        <v>55</v>
      </c>
      <c r="C40" s="8">
        <v>629</v>
      </c>
      <c r="D40" s="8">
        <v>575</v>
      </c>
      <c r="E40" s="8">
        <f t="shared" si="11"/>
        <v>361675</v>
      </c>
      <c r="F40" s="8">
        <v>431</v>
      </c>
      <c r="G40" s="8">
        <v>975</v>
      </c>
      <c r="H40" s="8">
        <f t="shared" si="9"/>
        <v>420225</v>
      </c>
      <c r="I40" s="8">
        <v>86</v>
      </c>
      <c r="J40" s="8">
        <v>214</v>
      </c>
      <c r="K40" s="8">
        <v>575</v>
      </c>
      <c r="L40" s="8">
        <f>J40*K40</f>
        <v>123050</v>
      </c>
      <c r="M40" s="8">
        <f t="shared" si="4"/>
        <v>904950</v>
      </c>
      <c r="N40" s="8">
        <v>9</v>
      </c>
      <c r="O40" s="8">
        <f t="shared" si="5"/>
        <v>5175</v>
      </c>
      <c r="P40" s="8">
        <v>5</v>
      </c>
      <c r="Q40" s="8">
        <f t="shared" si="6"/>
        <v>4875</v>
      </c>
      <c r="R40" s="8">
        <f t="shared" si="7"/>
        <v>894900</v>
      </c>
      <c r="S40" s="18"/>
    </row>
    <row r="41" ht="17" customHeight="1" spans="1:19">
      <c r="A41" s="7">
        <v>34</v>
      </c>
      <c r="B41" s="9" t="s">
        <v>56</v>
      </c>
      <c r="C41" s="8"/>
      <c r="D41" s="8"/>
      <c r="E41" s="8"/>
      <c r="F41" s="8">
        <v>518</v>
      </c>
      <c r="G41" s="8">
        <v>975</v>
      </c>
      <c r="H41" s="8">
        <f t="shared" si="9"/>
        <v>505050</v>
      </c>
      <c r="I41" s="8"/>
      <c r="J41" s="8"/>
      <c r="K41" s="8"/>
      <c r="L41" s="8"/>
      <c r="M41" s="8">
        <f t="shared" si="4"/>
        <v>505050</v>
      </c>
      <c r="N41" s="8"/>
      <c r="O41" s="8">
        <f t="shared" si="5"/>
        <v>0</v>
      </c>
      <c r="P41" s="8">
        <v>1</v>
      </c>
      <c r="Q41" s="8">
        <f t="shared" si="6"/>
        <v>975</v>
      </c>
      <c r="R41" s="8">
        <f t="shared" si="7"/>
        <v>504075</v>
      </c>
      <c r="S41" s="18"/>
    </row>
    <row r="42" ht="17" customHeight="1" spans="1:19">
      <c r="A42" s="7">
        <v>35</v>
      </c>
      <c r="B42" s="9" t="s">
        <v>57</v>
      </c>
      <c r="C42" s="8"/>
      <c r="D42" s="8"/>
      <c r="E42" s="8"/>
      <c r="F42" s="8">
        <v>306</v>
      </c>
      <c r="G42" s="8">
        <v>975</v>
      </c>
      <c r="H42" s="8">
        <f t="shared" si="9"/>
        <v>298350</v>
      </c>
      <c r="I42" s="8"/>
      <c r="J42" s="8"/>
      <c r="K42" s="8"/>
      <c r="L42" s="8"/>
      <c r="M42" s="8">
        <f t="shared" si="4"/>
        <v>298350</v>
      </c>
      <c r="N42" s="8"/>
      <c r="O42" s="8">
        <f t="shared" si="5"/>
        <v>0</v>
      </c>
      <c r="P42" s="8"/>
      <c r="Q42" s="8">
        <f t="shared" si="6"/>
        <v>0</v>
      </c>
      <c r="R42" s="8">
        <f t="shared" si="7"/>
        <v>298350</v>
      </c>
      <c r="S42" s="18"/>
    </row>
    <row r="43" ht="17" customHeight="1" spans="1:19">
      <c r="A43" s="7">
        <v>36</v>
      </c>
      <c r="B43" s="9" t="s">
        <v>58</v>
      </c>
      <c r="C43" s="8">
        <v>1093</v>
      </c>
      <c r="D43" s="8">
        <v>575</v>
      </c>
      <c r="E43" s="8">
        <f>C43*D43</f>
        <v>628475</v>
      </c>
      <c r="F43" s="8">
        <v>2604</v>
      </c>
      <c r="G43" s="8">
        <v>975</v>
      </c>
      <c r="H43" s="8">
        <f t="shared" si="9"/>
        <v>2538900</v>
      </c>
      <c r="I43" s="8"/>
      <c r="J43" s="8"/>
      <c r="K43" s="8"/>
      <c r="L43" s="8"/>
      <c r="M43" s="8">
        <f t="shared" si="4"/>
        <v>3167375</v>
      </c>
      <c r="N43" s="8">
        <v>3</v>
      </c>
      <c r="O43" s="8">
        <f t="shared" si="5"/>
        <v>1725</v>
      </c>
      <c r="P43" s="8">
        <v>10</v>
      </c>
      <c r="Q43" s="8">
        <f t="shared" si="6"/>
        <v>9750</v>
      </c>
      <c r="R43" s="8">
        <f t="shared" si="7"/>
        <v>3155900</v>
      </c>
      <c r="S43" s="18"/>
    </row>
    <row r="44" ht="17" customHeight="1" spans="1:19">
      <c r="A44" s="7">
        <v>37</v>
      </c>
      <c r="B44" s="9" t="s">
        <v>59</v>
      </c>
      <c r="C44" s="8"/>
      <c r="D44" s="8"/>
      <c r="E44" s="8"/>
      <c r="F44" s="8">
        <v>578</v>
      </c>
      <c r="G44" s="8">
        <v>975</v>
      </c>
      <c r="H44" s="8">
        <f t="shared" si="9"/>
        <v>563550</v>
      </c>
      <c r="I44" s="8"/>
      <c r="J44" s="8"/>
      <c r="K44" s="8"/>
      <c r="L44" s="8"/>
      <c r="M44" s="8">
        <f t="shared" si="4"/>
        <v>563550</v>
      </c>
      <c r="N44" s="8"/>
      <c r="O44" s="8">
        <f t="shared" si="5"/>
        <v>0</v>
      </c>
      <c r="P44" s="8"/>
      <c r="Q44" s="8">
        <f t="shared" si="6"/>
        <v>0</v>
      </c>
      <c r="R44" s="8">
        <f t="shared" si="7"/>
        <v>563550</v>
      </c>
      <c r="S44" s="18"/>
    </row>
    <row r="45" ht="17" customHeight="1" spans="1:19">
      <c r="A45" s="7">
        <v>38</v>
      </c>
      <c r="B45" s="9" t="s">
        <v>60</v>
      </c>
      <c r="C45" s="8">
        <v>1037</v>
      </c>
      <c r="D45" s="8">
        <v>575</v>
      </c>
      <c r="E45" s="8">
        <f>C45*D45</f>
        <v>596275</v>
      </c>
      <c r="F45" s="8">
        <v>1840</v>
      </c>
      <c r="G45" s="8">
        <v>975</v>
      </c>
      <c r="H45" s="8">
        <f t="shared" si="9"/>
        <v>1794000</v>
      </c>
      <c r="I45" s="8"/>
      <c r="J45" s="8"/>
      <c r="K45" s="8"/>
      <c r="L45" s="8"/>
      <c r="M45" s="8">
        <f t="shared" si="4"/>
        <v>2390275</v>
      </c>
      <c r="N45" s="8">
        <v>3</v>
      </c>
      <c r="O45" s="8">
        <f t="shared" si="5"/>
        <v>1725</v>
      </c>
      <c r="P45" s="8">
        <v>6</v>
      </c>
      <c r="Q45" s="8">
        <f t="shared" si="6"/>
        <v>5850</v>
      </c>
      <c r="R45" s="8">
        <f t="shared" si="7"/>
        <v>2382700</v>
      </c>
      <c r="S45" s="18"/>
    </row>
    <row r="46" ht="17" customHeight="1" spans="1:19">
      <c r="A46" s="7">
        <v>39</v>
      </c>
      <c r="B46" s="9" t="s">
        <v>61</v>
      </c>
      <c r="C46" s="8"/>
      <c r="D46" s="8"/>
      <c r="E46" s="8"/>
      <c r="F46" s="8">
        <v>616</v>
      </c>
      <c r="G46" s="8">
        <v>975</v>
      </c>
      <c r="H46" s="8">
        <f t="shared" si="9"/>
        <v>600600</v>
      </c>
      <c r="I46" s="8"/>
      <c r="J46" s="8"/>
      <c r="K46" s="8"/>
      <c r="L46" s="8"/>
      <c r="M46" s="8">
        <f t="shared" si="4"/>
        <v>600600</v>
      </c>
      <c r="N46" s="8"/>
      <c r="O46" s="8">
        <f t="shared" si="5"/>
        <v>0</v>
      </c>
      <c r="P46" s="8">
        <v>2</v>
      </c>
      <c r="Q46" s="8">
        <f t="shared" si="6"/>
        <v>1950</v>
      </c>
      <c r="R46" s="8">
        <f t="shared" si="7"/>
        <v>598650</v>
      </c>
      <c r="S46" s="18"/>
    </row>
    <row r="47" ht="17" customHeight="1" spans="1:19">
      <c r="A47" s="7">
        <v>40</v>
      </c>
      <c r="B47" s="9" t="s">
        <v>62</v>
      </c>
      <c r="C47" s="8"/>
      <c r="D47" s="8"/>
      <c r="E47" s="8"/>
      <c r="F47" s="8">
        <v>1650</v>
      </c>
      <c r="G47" s="8">
        <v>975</v>
      </c>
      <c r="H47" s="8">
        <f t="shared" si="9"/>
        <v>1608750</v>
      </c>
      <c r="I47" s="8"/>
      <c r="J47" s="8"/>
      <c r="K47" s="8"/>
      <c r="L47" s="8"/>
      <c r="M47" s="8">
        <f t="shared" si="4"/>
        <v>1608750</v>
      </c>
      <c r="N47" s="8"/>
      <c r="O47" s="8">
        <f t="shared" si="5"/>
        <v>0</v>
      </c>
      <c r="P47" s="8">
        <v>3</v>
      </c>
      <c r="Q47" s="8">
        <f t="shared" si="6"/>
        <v>2925</v>
      </c>
      <c r="R47" s="8">
        <f t="shared" si="7"/>
        <v>1605825</v>
      </c>
      <c r="S47" s="18"/>
    </row>
    <row r="48" ht="17" customHeight="1" spans="1:19">
      <c r="A48" s="7">
        <v>41</v>
      </c>
      <c r="B48" s="9" t="s">
        <v>63</v>
      </c>
      <c r="C48" s="8"/>
      <c r="D48" s="8"/>
      <c r="E48" s="8"/>
      <c r="F48" s="8">
        <v>911</v>
      </c>
      <c r="G48" s="8">
        <v>975</v>
      </c>
      <c r="H48" s="8">
        <f t="shared" si="9"/>
        <v>888225</v>
      </c>
      <c r="I48" s="8"/>
      <c r="J48" s="8"/>
      <c r="K48" s="8"/>
      <c r="L48" s="8"/>
      <c r="M48" s="8">
        <f t="shared" si="4"/>
        <v>888225</v>
      </c>
      <c r="N48" s="8"/>
      <c r="O48" s="8">
        <f t="shared" si="5"/>
        <v>0</v>
      </c>
      <c r="P48" s="8"/>
      <c r="Q48" s="8">
        <f t="shared" si="6"/>
        <v>0</v>
      </c>
      <c r="R48" s="8">
        <f t="shared" si="7"/>
        <v>888225</v>
      </c>
      <c r="S48" s="18"/>
    </row>
  </sheetData>
  <mergeCells count="13">
    <mergeCell ref="A2:S2"/>
    <mergeCell ref="E3:G3"/>
    <mergeCell ref="I4:J4"/>
    <mergeCell ref="M4:S4"/>
    <mergeCell ref="C5:E5"/>
    <mergeCell ref="F5:H5"/>
    <mergeCell ref="I5:L5"/>
    <mergeCell ref="N5:Q5"/>
    <mergeCell ref="A5:A6"/>
    <mergeCell ref="B5:B6"/>
    <mergeCell ref="M5:M6"/>
    <mergeCell ref="R5:R6"/>
    <mergeCell ref="S5:S6"/>
  </mergeCells>
  <pageMargins left="0.984027777777778" right="0.196527777777778" top="0.786805555555556" bottom="0.354166666666667" header="0.393055555555556" footer="0.275"/>
  <pageSetup paperSize="9" scale="5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LQP</dc:creator>
  <cp:lastModifiedBy>LQP</cp:lastModifiedBy>
  <dcterms:created xsi:type="dcterms:W3CDTF">2025-02-17T02:29:55Z</dcterms:created>
  <dcterms:modified xsi:type="dcterms:W3CDTF">2025-02-17T02:31:30Z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98075D289FBD49CCB840222913D7A1AB</vt:lpwstr>
  </property>
  <property fmtid="{D5CDD505-2E9C-101B-9397-08002B2CF9AE}" pid="3" name="KSOProductBuildVer">
    <vt:lpwstr>2052-11.8.2.11716</vt:lpwstr>
  </property>
</Properties>
</file>