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面试成绩" sheetId="3" r:id="rId1"/>
  </sheets>
  <definedNames>
    <definedName name="_xlnm._FilterDatabase" localSheetId="0" hidden="1">面试成绩!$A$4:$IH$125</definedName>
    <definedName name="_xlnm.Print_Titles" localSheetId="0">面试成绩!$1:$4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<sst xmlns="http://schemas.openxmlformats.org/spreadsheetml/2006/main" count="423" uniqueCount="144">
  <si>
    <t>乐昌市2026年校园公开招聘专任教师综合成绩及进入体检人员名单</t>
  </si>
  <si>
    <t>序号</t>
  </si>
  <si>
    <t>抽签顺序号</t>
  </si>
  <si>
    <t>报考岗位</t>
  </si>
  <si>
    <t>岗位代码</t>
  </si>
  <si>
    <t>招聘人数</t>
  </si>
  <si>
    <t>准考证号</t>
  </si>
  <si>
    <t>笔试成绩</t>
  </si>
  <si>
    <t>占比分</t>
  </si>
  <si>
    <t>面试成绩</t>
  </si>
  <si>
    <t>面试总成绩</t>
  </si>
  <si>
    <t>综合成绩</t>
  </si>
  <si>
    <t>排名</t>
  </si>
  <si>
    <t>是否进入体检</t>
  </si>
  <si>
    <t>备注</t>
  </si>
  <si>
    <t>说课</t>
  </si>
  <si>
    <t>技能</t>
  </si>
  <si>
    <t>1-12</t>
  </si>
  <si>
    <t>体育教师
（羽毛球专项）</t>
  </si>
  <si>
    <t>A01</t>
  </si>
  <si>
    <t>是</t>
  </si>
  <si>
    <t>缺考</t>
  </si>
  <si>
    <t>1-15</t>
  </si>
  <si>
    <t>体育教师
（健美操、啦啦操专项）</t>
  </si>
  <si>
    <t>A02</t>
  </si>
  <si>
    <t>1-05</t>
  </si>
  <si>
    <t>1-07</t>
  </si>
  <si>
    <t>1-14</t>
  </si>
  <si>
    <t>1-06</t>
  </si>
  <si>
    <t>1-02</t>
  </si>
  <si>
    <t>2-18</t>
  </si>
  <si>
    <t>语文教师</t>
  </si>
  <si>
    <t>B01</t>
  </si>
  <si>
    <t>2-09</t>
  </si>
  <si>
    <t>2-15</t>
  </si>
  <si>
    <t>B02</t>
  </si>
  <si>
    <t>2-13</t>
  </si>
  <si>
    <t>2-03</t>
  </si>
  <si>
    <t>2-12</t>
  </si>
  <si>
    <t>2-20</t>
  </si>
  <si>
    <t>2-02</t>
  </si>
  <si>
    <t>2-17</t>
  </si>
  <si>
    <t>2-08</t>
  </si>
  <si>
    <t>2-01</t>
  </si>
  <si>
    <t>2-06</t>
  </si>
  <si>
    <t>与第11名同分，按笔试成绩高低确定名次</t>
  </si>
  <si>
    <t>2-05</t>
  </si>
  <si>
    <t>与第10名同分，按笔试成绩高低确定名次</t>
  </si>
  <si>
    <t>2-23</t>
  </si>
  <si>
    <t>2-16</t>
  </si>
  <si>
    <t>2-19</t>
  </si>
  <si>
    <t>2-10</t>
  </si>
  <si>
    <t>2-07</t>
  </si>
  <si>
    <t>2-11</t>
  </si>
  <si>
    <t>3-08</t>
  </si>
  <si>
    <t>B03</t>
  </si>
  <si>
    <t>3-04</t>
  </si>
  <si>
    <t>3-18</t>
  </si>
  <si>
    <t>3-01</t>
  </si>
  <si>
    <t>与第5名同分，按笔试成绩高低确定名次</t>
  </si>
  <si>
    <t>3-16</t>
  </si>
  <si>
    <t>与第4名同分，按笔试成绩高低确定名次</t>
  </si>
  <si>
    <t>3-17</t>
  </si>
  <si>
    <t>3-11</t>
  </si>
  <si>
    <t>3-12</t>
  </si>
  <si>
    <t>3-03</t>
  </si>
  <si>
    <t>3-09</t>
  </si>
  <si>
    <t>3-19</t>
  </si>
  <si>
    <t>3-07</t>
  </si>
  <si>
    <t>3-02</t>
  </si>
  <si>
    <t>3-10</t>
  </si>
  <si>
    <t>4-08</t>
  </si>
  <si>
    <t>数学教师</t>
  </si>
  <si>
    <t>C01</t>
  </si>
  <si>
    <t>4-06</t>
  </si>
  <si>
    <t>C02</t>
  </si>
  <si>
    <t>4-10</t>
  </si>
  <si>
    <t>C03</t>
  </si>
  <si>
    <t>4-03</t>
  </si>
  <si>
    <t>4-05</t>
  </si>
  <si>
    <t>4-11</t>
  </si>
  <si>
    <t>4-04</t>
  </si>
  <si>
    <t>4-07</t>
  </si>
  <si>
    <t>4-02</t>
  </si>
  <si>
    <t>4-01</t>
  </si>
  <si>
    <t>4-12</t>
  </si>
  <si>
    <t>C04</t>
  </si>
  <si>
    <t>5-06</t>
  </si>
  <si>
    <t>英语教师</t>
  </si>
  <si>
    <t>D01</t>
  </si>
  <si>
    <t>5-07</t>
  </si>
  <si>
    <t>5-02</t>
  </si>
  <si>
    <t>5-10</t>
  </si>
  <si>
    <t>5-09</t>
  </si>
  <si>
    <t>5-04</t>
  </si>
  <si>
    <t>5-01</t>
  </si>
  <si>
    <t>5-03</t>
  </si>
  <si>
    <t>6-03</t>
  </si>
  <si>
    <t>物理教师</t>
  </si>
  <si>
    <t>E01</t>
  </si>
  <si>
    <t>6-06</t>
  </si>
  <si>
    <t>E02</t>
  </si>
  <si>
    <t>6-04</t>
  </si>
  <si>
    <t>E03</t>
  </si>
  <si>
    <t>6-13</t>
  </si>
  <si>
    <t>6-05</t>
  </si>
  <si>
    <t>化学教师</t>
  </si>
  <si>
    <t>F01</t>
  </si>
  <si>
    <t>6-08</t>
  </si>
  <si>
    <t>6-15</t>
  </si>
  <si>
    <t>F02</t>
  </si>
  <si>
    <t>6-11</t>
  </si>
  <si>
    <t>6-17</t>
  </si>
  <si>
    <t>6-19</t>
  </si>
  <si>
    <t>F03</t>
  </si>
  <si>
    <t>6-10</t>
  </si>
  <si>
    <t>6-16</t>
  </si>
  <si>
    <t>生物教师</t>
  </si>
  <si>
    <t>G01</t>
  </si>
  <si>
    <t>6-07</t>
  </si>
  <si>
    <t>6-14</t>
  </si>
  <si>
    <t>7-07</t>
  </si>
  <si>
    <t>政治教师</t>
  </si>
  <si>
    <t>H01</t>
  </si>
  <si>
    <t>7-06</t>
  </si>
  <si>
    <t>7-05</t>
  </si>
  <si>
    <t>地理教师</t>
  </si>
  <si>
    <t>I01</t>
  </si>
  <si>
    <t>7-10</t>
  </si>
  <si>
    <t>7-13</t>
  </si>
  <si>
    <t>7-04</t>
  </si>
  <si>
    <t>7-11</t>
  </si>
  <si>
    <t>7-08</t>
  </si>
  <si>
    <t>7-02</t>
  </si>
  <si>
    <t>7-01</t>
  </si>
  <si>
    <t>7-14</t>
  </si>
  <si>
    <t>I02</t>
  </si>
  <si>
    <t>7-09</t>
  </si>
  <si>
    <t>8-02</t>
  </si>
  <si>
    <t>美术教师</t>
  </si>
  <si>
    <t>J01</t>
  </si>
  <si>
    <t>8-04</t>
  </si>
  <si>
    <t>8-01</t>
  </si>
  <si>
    <t>8-05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</si>
</sst>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/>
    </xf>
    <xf numFmtId="49" fontId="3" fillId="0" borderId="0" xfId="0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</cellStyles>
  <tableStyles count="0" defaultTableStyle="TableStyleMedium2" defaultPivotStyle="PivotStyleLight16"/>
  <colors>
    <mruColors>
      <color rgb="00A83D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25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13.5"/>
  <cols>
    <col min="1" max="1" width="4.875" style="2" customWidth="1"/>
    <col min="2" max="2" width="11.7416666666667" style="3" customWidth="1"/>
    <col min="3" max="3" width="31.625" style="4" customWidth="1"/>
    <col min="4" max="5" width="8.625" style="2" customWidth="1"/>
    <col min="6" max="6" width="11.125" style="2" customWidth="1"/>
    <col min="7" max="7" width="7.75833333333333" style="2" customWidth="1"/>
    <col min="8" max="8" width="7.375" style="2" customWidth="1"/>
    <col min="9" max="9" width="8.625" style="2" customWidth="1"/>
    <col min="10" max="10" width="7" style="2" customWidth="1"/>
    <col min="11" max="14" width="7.375" style="2" customWidth="1"/>
    <col min="15" max="15" width="9.25833333333333" style="2" customWidth="1"/>
    <col min="16" max="16" width="6.5" style="2" customWidth="1"/>
    <col min="17" max="17" width="9" style="2"/>
    <col min="18" max="18" width="37" style="2" customWidth="1"/>
    <col min="19" max="16384" width="9" style="2"/>
  </cols>
  <sheetData>
    <row r="1" s="1" customFormat="1" ht="24" customHeight="1" spans="1:242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7"/>
      <c r="IF1" s="9"/>
    </row>
    <row r="2" s="1" customFormat="1" ht="15" customHeight="1" spans="1:242">
      <c r="A2" s="10"/>
      <c r="B2" s="11"/>
      <c r="C2" s="12"/>
      <c r="D2" s="10"/>
      <c r="E2" s="10"/>
      <c r="F2" s="10"/>
      <c r="G2" s="13"/>
      <c r="H2" s="10"/>
      <c r="I2" s="10"/>
      <c r="N2" s="14"/>
      <c r="O2" s="15">
        <v>46188</v>
      </c>
      <c r="P2" s="16"/>
      <c r="Q2" s="17"/>
      <c r="R2" s="17"/>
      <c r="IF2" s="9"/>
    </row>
    <row r="3" s="2" customFormat="1" ht="20.25" spans="1:24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1" t="s">
        <v>7</v>
      </c>
      <c r="H3" s="21" t="s">
        <v>8</v>
      </c>
      <c r="I3" s="22" t="s">
        <v>9</v>
      </c>
      <c r="J3" s="23"/>
      <c r="K3" s="23"/>
      <c r="L3" s="24"/>
      <c r="M3" s="20" t="s">
        <v>10</v>
      </c>
      <c r="N3" s="20" t="s">
        <v>8</v>
      </c>
      <c r="O3" s="20" t="s">
        <v>11</v>
      </c>
      <c r="P3" s="25" t="s">
        <v>12</v>
      </c>
      <c r="Q3" s="26" t="s">
        <v>13</v>
      </c>
      <c r="R3" s="27" t="s">
        <v>14</v>
      </c>
      <c r="IH3" s="28"/>
    </row>
    <row r="4" s="2" customFormat="1" ht="23" customHeight="1" spans="1:242">
      <c r="A4" s="29"/>
      <c r="B4" s="30"/>
      <c r="C4" s="30"/>
      <c r="D4" s="30"/>
      <c r="E4" s="30"/>
      <c r="F4" s="31"/>
      <c r="G4" s="32"/>
      <c r="H4" s="32"/>
      <c r="I4" s="33" t="s">
        <v>15</v>
      </c>
      <c r="J4" s="33" t="s">
        <v>8</v>
      </c>
      <c r="K4" s="33" t="s">
        <v>16</v>
      </c>
      <c r="L4" s="33" t="s">
        <v>8</v>
      </c>
      <c r="M4" s="31"/>
      <c r="N4" s="31"/>
      <c r="O4" s="31"/>
      <c r="P4" s="34"/>
      <c r="Q4" s="35"/>
      <c r="R4" s="36"/>
      <c r="IH4" s="28"/>
    </row>
    <row r="5" ht="28" customHeight="1" spans="1:242">
      <c r="A5" s="37">
        <f>ROW()-4</f>
        <v>1</v>
      </c>
      <c r="B5" s="38" t="s">
        <v>17</v>
      </c>
      <c r="C5" s="39" t="s">
        <v>18</v>
      </c>
      <c r="D5" s="40" t="s">
        <v>19</v>
      </c>
      <c r="E5" s="39">
        <v>1</v>
      </c>
      <c r="F5" s="40">
        <v>20260100121</v>
      </c>
      <c r="G5" s="41">
        <v>82.92</v>
      </c>
      <c r="H5" s="41">
        <f t="shared" ref="H5:H68" si="0">G5*40%</f>
        <v>33.168</v>
      </c>
      <c r="I5" s="41">
        <v>83.7</v>
      </c>
      <c r="J5" s="41">
        <f t="shared" ref="J5:J19" si="1">I5*40%</f>
        <v>33.48</v>
      </c>
      <c r="K5" s="41">
        <v>81</v>
      </c>
      <c r="L5" s="41">
        <f>K5*60%</f>
        <v>48.6</v>
      </c>
      <c r="M5" s="41">
        <f t="shared" ref="M5:M19" si="2">J5+L5</f>
        <v>82.08</v>
      </c>
      <c r="N5" s="41">
        <f t="shared" ref="N5:N68" si="3">M5*60%</f>
        <v>49.248</v>
      </c>
      <c r="O5" s="41">
        <f>H5+N5</f>
        <v>82.416</v>
      </c>
      <c r="P5" s="39">
        <f>RANK(O5,$O$5:$O$9,0)</f>
        <v>1</v>
      </c>
      <c r="Q5" s="39" t="s">
        <v>20</v>
      </c>
      <c r="R5" s="39"/>
    </row>
    <row r="6" ht="28" customHeight="1" spans="1:242">
      <c r="A6" s="37">
        <f t="shared" ref="A6:A16" si="4">ROW()-4</f>
        <v>2</v>
      </c>
      <c r="B6" s="38" t="s">
        <v>21</v>
      </c>
      <c r="C6" s="39" t="s">
        <v>18</v>
      </c>
      <c r="D6" s="40" t="s">
        <v>19</v>
      </c>
      <c r="E6" s="39">
        <v>1</v>
      </c>
      <c r="F6" s="40">
        <v>20260100104</v>
      </c>
      <c r="G6" s="41">
        <v>88.1</v>
      </c>
      <c r="H6" s="41">
        <f t="shared" si="0"/>
        <v>35.24</v>
      </c>
      <c r="I6" s="41"/>
      <c r="J6" s="41"/>
      <c r="K6" s="41"/>
      <c r="L6" s="41"/>
      <c r="M6" s="41"/>
      <c r="N6" s="41"/>
      <c r="O6" s="41"/>
      <c r="P6" s="39"/>
      <c r="Q6" s="39"/>
      <c r="R6" s="39"/>
    </row>
    <row r="7" ht="28" customHeight="1" spans="1:242">
      <c r="A7" s="37">
        <f t="shared" si="4"/>
        <v>3</v>
      </c>
      <c r="B7" s="38" t="s">
        <v>21</v>
      </c>
      <c r="C7" s="39" t="s">
        <v>18</v>
      </c>
      <c r="D7" s="40" t="s">
        <v>19</v>
      </c>
      <c r="E7" s="39">
        <v>1</v>
      </c>
      <c r="F7" s="40">
        <v>20260100105</v>
      </c>
      <c r="G7" s="41">
        <v>83.87</v>
      </c>
      <c r="H7" s="41">
        <f t="shared" si="0"/>
        <v>33.548</v>
      </c>
      <c r="I7" s="41"/>
      <c r="J7" s="41"/>
      <c r="K7" s="41"/>
      <c r="L7" s="41"/>
      <c r="M7" s="41"/>
      <c r="N7" s="41"/>
      <c r="O7" s="41"/>
      <c r="P7" s="39"/>
      <c r="Q7" s="39"/>
      <c r="R7" s="39"/>
    </row>
    <row r="8" ht="28" customHeight="1" spans="1:242">
      <c r="A8" s="37">
        <f t="shared" si="4"/>
        <v>4</v>
      </c>
      <c r="B8" s="38" t="s">
        <v>21</v>
      </c>
      <c r="C8" s="39" t="s">
        <v>18</v>
      </c>
      <c r="D8" s="40" t="s">
        <v>19</v>
      </c>
      <c r="E8" s="39">
        <v>1</v>
      </c>
      <c r="F8" s="40">
        <v>20260100128</v>
      </c>
      <c r="G8" s="41">
        <v>82.24</v>
      </c>
      <c r="H8" s="41">
        <f t="shared" si="0"/>
        <v>32.896</v>
      </c>
      <c r="I8" s="41"/>
      <c r="J8" s="41"/>
      <c r="K8" s="41"/>
      <c r="L8" s="41"/>
      <c r="M8" s="41"/>
      <c r="N8" s="41"/>
      <c r="O8" s="41"/>
      <c r="P8" s="39"/>
      <c r="Q8" s="39"/>
      <c r="R8" s="39"/>
    </row>
    <row r="9" ht="28" customHeight="1" spans="1:242">
      <c r="A9" s="37">
        <f t="shared" si="4"/>
        <v>5</v>
      </c>
      <c r="B9" s="38" t="s">
        <v>21</v>
      </c>
      <c r="C9" s="39" t="s">
        <v>18</v>
      </c>
      <c r="D9" s="40" t="s">
        <v>19</v>
      </c>
      <c r="E9" s="39">
        <v>1</v>
      </c>
      <c r="F9" s="40">
        <v>20260100126</v>
      </c>
      <c r="G9" s="41">
        <v>82.08</v>
      </c>
      <c r="H9" s="41">
        <f t="shared" si="0"/>
        <v>32.832</v>
      </c>
      <c r="I9" s="41"/>
      <c r="J9" s="41"/>
      <c r="K9" s="41"/>
      <c r="L9" s="41"/>
      <c r="M9" s="41"/>
      <c r="N9" s="41"/>
      <c r="O9" s="41"/>
      <c r="P9" s="39"/>
      <c r="Q9" s="39"/>
      <c r="R9" s="39"/>
    </row>
    <row r="10" ht="28" customHeight="1" spans="1:242">
      <c r="A10" s="37">
        <f t="shared" si="4"/>
        <v>6</v>
      </c>
      <c r="B10" s="38" t="s">
        <v>22</v>
      </c>
      <c r="C10" s="39" t="s">
        <v>23</v>
      </c>
      <c r="D10" s="40" t="s">
        <v>24</v>
      </c>
      <c r="E10" s="39">
        <v>2</v>
      </c>
      <c r="F10" s="40">
        <v>20260100204</v>
      </c>
      <c r="G10" s="41">
        <v>86.89</v>
      </c>
      <c r="H10" s="41">
        <f t="shared" si="0"/>
        <v>34.756</v>
      </c>
      <c r="I10" s="41">
        <v>88.5</v>
      </c>
      <c r="J10" s="41">
        <f t="shared" si="1"/>
        <v>35.4</v>
      </c>
      <c r="K10" s="41">
        <v>89.3</v>
      </c>
      <c r="L10" s="41">
        <f t="shared" ref="L10:L15" si="5">K10*60%</f>
        <v>53.58</v>
      </c>
      <c r="M10" s="41">
        <f t="shared" si="2"/>
        <v>88.98</v>
      </c>
      <c r="N10" s="41">
        <f t="shared" si="3"/>
        <v>53.388</v>
      </c>
      <c r="O10" s="41">
        <f t="shared" ref="O10:O15" si="6">H10+N10</f>
        <v>88.144</v>
      </c>
      <c r="P10" s="39">
        <f t="shared" ref="P10:P15" si="7">RANK(O10,$O$10:$O$19,0)</f>
        <v>1</v>
      </c>
      <c r="Q10" s="39" t="s">
        <v>20</v>
      </c>
      <c r="R10" s="39"/>
    </row>
    <row r="11" ht="28" customHeight="1" spans="1:242">
      <c r="A11" s="37">
        <f t="shared" si="4"/>
        <v>7</v>
      </c>
      <c r="B11" s="38" t="s">
        <v>25</v>
      </c>
      <c r="C11" s="39" t="s">
        <v>23</v>
      </c>
      <c r="D11" s="40" t="s">
        <v>24</v>
      </c>
      <c r="E11" s="39">
        <v>2</v>
      </c>
      <c r="F11" s="40">
        <v>20260100215</v>
      </c>
      <c r="G11" s="41">
        <v>83.79</v>
      </c>
      <c r="H11" s="41">
        <f t="shared" si="0"/>
        <v>33.516</v>
      </c>
      <c r="I11" s="41">
        <v>87.2</v>
      </c>
      <c r="J11" s="41">
        <f t="shared" si="1"/>
        <v>34.88</v>
      </c>
      <c r="K11" s="41">
        <v>89.8</v>
      </c>
      <c r="L11" s="41">
        <f t="shared" si="5"/>
        <v>53.88</v>
      </c>
      <c r="M11" s="41">
        <f t="shared" si="2"/>
        <v>88.76</v>
      </c>
      <c r="N11" s="41">
        <f t="shared" si="3"/>
        <v>53.256</v>
      </c>
      <c r="O11" s="41">
        <f t="shared" si="6"/>
        <v>86.772</v>
      </c>
      <c r="P11" s="39">
        <f t="shared" si="7"/>
        <v>2</v>
      </c>
      <c r="Q11" s="39" t="s">
        <v>20</v>
      </c>
      <c r="R11" s="39"/>
    </row>
    <row r="12" ht="28" customHeight="1" spans="1:242">
      <c r="A12" s="37">
        <f t="shared" si="4"/>
        <v>8</v>
      </c>
      <c r="B12" s="38" t="s">
        <v>26</v>
      </c>
      <c r="C12" s="39" t="s">
        <v>23</v>
      </c>
      <c r="D12" s="40" t="s">
        <v>24</v>
      </c>
      <c r="E12" s="39">
        <v>2</v>
      </c>
      <c r="F12" s="40">
        <v>20260100209</v>
      </c>
      <c r="G12" s="41">
        <v>85.71</v>
      </c>
      <c r="H12" s="41">
        <f t="shared" si="0"/>
        <v>34.284</v>
      </c>
      <c r="I12" s="41">
        <v>86.7</v>
      </c>
      <c r="J12" s="41">
        <f t="shared" si="1"/>
        <v>34.68</v>
      </c>
      <c r="K12" s="41">
        <v>83.1</v>
      </c>
      <c r="L12" s="41">
        <f t="shared" si="5"/>
        <v>49.86</v>
      </c>
      <c r="M12" s="41">
        <f t="shared" si="2"/>
        <v>84.54</v>
      </c>
      <c r="N12" s="41">
        <f t="shared" si="3"/>
        <v>50.724</v>
      </c>
      <c r="O12" s="41">
        <f t="shared" si="6"/>
        <v>85.008</v>
      </c>
      <c r="P12" s="39">
        <f t="shared" si="7"/>
        <v>3</v>
      </c>
      <c r="Q12" s="39"/>
      <c r="R12" s="39"/>
    </row>
    <row r="13" ht="28" customHeight="1" spans="1:242">
      <c r="A13" s="37">
        <f t="shared" si="4"/>
        <v>9</v>
      </c>
      <c r="B13" s="38" t="s">
        <v>27</v>
      </c>
      <c r="C13" s="39" t="s">
        <v>23</v>
      </c>
      <c r="D13" s="40" t="s">
        <v>24</v>
      </c>
      <c r="E13" s="39">
        <v>2</v>
      </c>
      <c r="F13" s="40">
        <v>20260100211</v>
      </c>
      <c r="G13" s="41">
        <v>78.11</v>
      </c>
      <c r="H13" s="41">
        <f t="shared" si="0"/>
        <v>31.244</v>
      </c>
      <c r="I13" s="41">
        <v>83.6</v>
      </c>
      <c r="J13" s="41">
        <f t="shared" si="1"/>
        <v>33.44</v>
      </c>
      <c r="K13" s="41">
        <v>82.7</v>
      </c>
      <c r="L13" s="41">
        <f t="shared" si="5"/>
        <v>49.62</v>
      </c>
      <c r="M13" s="41">
        <f t="shared" si="2"/>
        <v>83.06</v>
      </c>
      <c r="N13" s="41">
        <f t="shared" si="3"/>
        <v>49.836</v>
      </c>
      <c r="O13" s="41">
        <f t="shared" si="6"/>
        <v>81.08</v>
      </c>
      <c r="P13" s="39">
        <f t="shared" si="7"/>
        <v>4</v>
      </c>
      <c r="Q13" s="39"/>
      <c r="R13" s="39"/>
    </row>
    <row r="14" ht="28" customHeight="1" spans="1:242">
      <c r="A14" s="37">
        <f t="shared" si="4"/>
        <v>10</v>
      </c>
      <c r="B14" s="38" t="s">
        <v>28</v>
      </c>
      <c r="C14" s="39" t="s">
        <v>23</v>
      </c>
      <c r="D14" s="40" t="s">
        <v>24</v>
      </c>
      <c r="E14" s="39">
        <v>2</v>
      </c>
      <c r="F14" s="40">
        <v>20260100210</v>
      </c>
      <c r="G14" s="41">
        <v>80.03</v>
      </c>
      <c r="H14" s="41">
        <f t="shared" si="0"/>
        <v>32.012</v>
      </c>
      <c r="I14" s="41">
        <v>79.6</v>
      </c>
      <c r="J14" s="41">
        <f t="shared" si="1"/>
        <v>31.84</v>
      </c>
      <c r="K14" s="41">
        <v>82.2</v>
      </c>
      <c r="L14" s="41">
        <f t="shared" si="5"/>
        <v>49.32</v>
      </c>
      <c r="M14" s="41">
        <f t="shared" si="2"/>
        <v>81.16</v>
      </c>
      <c r="N14" s="41">
        <f t="shared" si="3"/>
        <v>48.696</v>
      </c>
      <c r="O14" s="41">
        <f t="shared" si="6"/>
        <v>80.708</v>
      </c>
      <c r="P14" s="39">
        <f t="shared" si="7"/>
        <v>5</v>
      </c>
      <c r="Q14" s="39"/>
      <c r="R14" s="39"/>
    </row>
    <row r="15" ht="28" customHeight="1" spans="1:242">
      <c r="A15" s="37">
        <f t="shared" si="4"/>
        <v>11</v>
      </c>
      <c r="B15" s="38" t="s">
        <v>29</v>
      </c>
      <c r="C15" s="39" t="s">
        <v>23</v>
      </c>
      <c r="D15" s="40" t="s">
        <v>24</v>
      </c>
      <c r="E15" s="39">
        <v>2</v>
      </c>
      <c r="F15" s="40">
        <v>20260100208</v>
      </c>
      <c r="G15" s="41">
        <v>77.69</v>
      </c>
      <c r="H15" s="41">
        <f t="shared" si="0"/>
        <v>31.076</v>
      </c>
      <c r="I15" s="41">
        <v>82.7</v>
      </c>
      <c r="J15" s="41">
        <f t="shared" si="1"/>
        <v>33.08</v>
      </c>
      <c r="K15" s="41">
        <v>73.5</v>
      </c>
      <c r="L15" s="41">
        <f t="shared" si="5"/>
        <v>44.1</v>
      </c>
      <c r="M15" s="41">
        <f t="shared" si="2"/>
        <v>77.18</v>
      </c>
      <c r="N15" s="41">
        <f t="shared" si="3"/>
        <v>46.308</v>
      </c>
      <c r="O15" s="41">
        <f t="shared" si="6"/>
        <v>77.384</v>
      </c>
      <c r="P15" s="39">
        <f t="shared" si="7"/>
        <v>6</v>
      </c>
      <c r="Q15" s="39"/>
      <c r="R15" s="39"/>
    </row>
    <row r="16" ht="28" customHeight="1" spans="1:242">
      <c r="A16" s="37">
        <f t="shared" si="4"/>
        <v>12</v>
      </c>
      <c r="B16" s="38" t="s">
        <v>21</v>
      </c>
      <c r="C16" s="39" t="s">
        <v>23</v>
      </c>
      <c r="D16" s="40" t="s">
        <v>24</v>
      </c>
      <c r="E16" s="39">
        <v>2</v>
      </c>
      <c r="F16" s="40">
        <v>20260100203</v>
      </c>
      <c r="G16" s="41">
        <v>83.02</v>
      </c>
      <c r="H16" s="41">
        <f t="shared" si="0"/>
        <v>33.208</v>
      </c>
      <c r="I16" s="41"/>
      <c r="J16" s="41"/>
      <c r="K16" s="41"/>
      <c r="L16" s="41"/>
      <c r="M16" s="41"/>
      <c r="N16" s="41"/>
      <c r="O16" s="41"/>
      <c r="P16" s="39"/>
      <c r="Q16" s="39"/>
      <c r="R16" s="39"/>
    </row>
    <row r="17" ht="28" customHeight="1" spans="1:18">
      <c r="A17" s="37">
        <f t="shared" ref="A17:A26" si="8">ROW()-4</f>
        <v>13</v>
      </c>
      <c r="B17" s="38" t="s">
        <v>21</v>
      </c>
      <c r="C17" s="39" t="s">
        <v>23</v>
      </c>
      <c r="D17" s="40" t="s">
        <v>24</v>
      </c>
      <c r="E17" s="39">
        <v>2</v>
      </c>
      <c r="F17" s="40">
        <v>20260100206</v>
      </c>
      <c r="G17" s="41">
        <v>81.39</v>
      </c>
      <c r="H17" s="41">
        <f t="shared" si="0"/>
        <v>32.556</v>
      </c>
      <c r="I17" s="41"/>
      <c r="J17" s="41"/>
      <c r="K17" s="41"/>
      <c r="L17" s="41"/>
      <c r="M17" s="41"/>
      <c r="N17" s="41"/>
      <c r="O17" s="41"/>
      <c r="P17" s="39"/>
      <c r="Q17" s="39"/>
      <c r="R17" s="39"/>
    </row>
    <row r="18" ht="28" customHeight="1" spans="1:18">
      <c r="A18" s="37">
        <f t="shared" si="8"/>
        <v>14</v>
      </c>
      <c r="B18" s="38" t="s">
        <v>21</v>
      </c>
      <c r="C18" s="39" t="s">
        <v>23</v>
      </c>
      <c r="D18" s="40" t="s">
        <v>24</v>
      </c>
      <c r="E18" s="39">
        <v>2</v>
      </c>
      <c r="F18" s="40">
        <v>20260100207</v>
      </c>
      <c r="G18" s="41">
        <v>78.7</v>
      </c>
      <c r="H18" s="41">
        <f t="shared" si="0"/>
        <v>31.48</v>
      </c>
      <c r="I18" s="41"/>
      <c r="J18" s="41"/>
      <c r="K18" s="41"/>
      <c r="L18" s="41"/>
      <c r="M18" s="41"/>
      <c r="N18" s="41"/>
      <c r="O18" s="41"/>
      <c r="P18" s="39"/>
      <c r="Q18" s="39"/>
      <c r="R18" s="39"/>
    </row>
    <row r="19" ht="28" customHeight="1" spans="1:18">
      <c r="A19" s="37">
        <f t="shared" si="8"/>
        <v>15</v>
      </c>
      <c r="B19" s="38" t="s">
        <v>21</v>
      </c>
      <c r="C19" s="39" t="s">
        <v>23</v>
      </c>
      <c r="D19" s="40" t="s">
        <v>24</v>
      </c>
      <c r="E19" s="39">
        <v>2</v>
      </c>
      <c r="F19" s="40">
        <v>20260100205</v>
      </c>
      <c r="G19" s="41">
        <v>75.8</v>
      </c>
      <c r="H19" s="41">
        <f t="shared" si="0"/>
        <v>30.32</v>
      </c>
      <c r="I19" s="41"/>
      <c r="J19" s="41"/>
      <c r="K19" s="41"/>
      <c r="L19" s="41"/>
      <c r="M19" s="41"/>
      <c r="N19" s="41"/>
      <c r="O19" s="41"/>
      <c r="P19" s="39"/>
      <c r="Q19" s="39"/>
      <c r="R19" s="39"/>
    </row>
    <row r="20" ht="28" customHeight="1" spans="1:18">
      <c r="A20" s="37">
        <f t="shared" si="8"/>
        <v>16</v>
      </c>
      <c r="B20" s="38" t="s">
        <v>30</v>
      </c>
      <c r="C20" s="39" t="s">
        <v>31</v>
      </c>
      <c r="D20" s="40" t="s">
        <v>32</v>
      </c>
      <c r="E20" s="39">
        <v>1</v>
      </c>
      <c r="F20" s="40">
        <v>20260100218</v>
      </c>
      <c r="G20" s="41">
        <v>68.09</v>
      </c>
      <c r="H20" s="41">
        <f t="shared" si="0"/>
        <v>27.236</v>
      </c>
      <c r="I20" s="41">
        <v>90.9</v>
      </c>
      <c r="J20" s="41"/>
      <c r="K20" s="41"/>
      <c r="L20" s="41"/>
      <c r="M20" s="41">
        <f t="shared" ref="M20:M83" si="9">I20</f>
        <v>90.9</v>
      </c>
      <c r="N20" s="41">
        <f t="shared" si="3"/>
        <v>54.54</v>
      </c>
      <c r="O20" s="41">
        <f>H20+N20</f>
        <v>81.776</v>
      </c>
      <c r="P20" s="39">
        <f>RANK(O20,$O$20:$O$22,0)</f>
        <v>1</v>
      </c>
      <c r="Q20" s="39" t="s">
        <v>20</v>
      </c>
      <c r="R20" s="39"/>
    </row>
    <row r="21" ht="28" customHeight="1" spans="1:18">
      <c r="A21" s="37">
        <f t="shared" si="8"/>
        <v>17</v>
      </c>
      <c r="B21" s="38" t="s">
        <v>33</v>
      </c>
      <c r="C21" s="39" t="s">
        <v>31</v>
      </c>
      <c r="D21" s="40" t="s">
        <v>32</v>
      </c>
      <c r="E21" s="39">
        <v>1</v>
      </c>
      <c r="F21" s="40">
        <v>20260100217</v>
      </c>
      <c r="G21" s="41">
        <v>84.34</v>
      </c>
      <c r="H21" s="41">
        <f t="shared" si="0"/>
        <v>33.736</v>
      </c>
      <c r="I21" s="41">
        <v>79.3</v>
      </c>
      <c r="J21" s="41"/>
      <c r="K21" s="41"/>
      <c r="L21" s="41"/>
      <c r="M21" s="41">
        <f t="shared" si="9"/>
        <v>79.3</v>
      </c>
      <c r="N21" s="41">
        <f t="shared" si="3"/>
        <v>47.58</v>
      </c>
      <c r="O21" s="41">
        <f>H21+N21</f>
        <v>81.316</v>
      </c>
      <c r="P21" s="39">
        <f>RANK(O21,$O$20:$O$22,0)</f>
        <v>2</v>
      </c>
      <c r="Q21" s="39"/>
      <c r="R21" s="39"/>
    </row>
    <row r="22" ht="28" customHeight="1" spans="1:18">
      <c r="A22" s="37">
        <f t="shared" si="8"/>
        <v>18</v>
      </c>
      <c r="B22" s="38" t="s">
        <v>21</v>
      </c>
      <c r="C22" s="39" t="s">
        <v>31</v>
      </c>
      <c r="D22" s="40" t="s">
        <v>32</v>
      </c>
      <c r="E22" s="39">
        <v>1</v>
      </c>
      <c r="F22" s="40">
        <v>20260100216</v>
      </c>
      <c r="G22" s="41">
        <v>71.57</v>
      </c>
      <c r="H22" s="41">
        <f t="shared" si="0"/>
        <v>28.628</v>
      </c>
      <c r="I22" s="41"/>
      <c r="J22" s="41"/>
      <c r="K22" s="41"/>
      <c r="L22" s="41"/>
      <c r="M22" s="41"/>
      <c r="N22" s="41"/>
      <c r="O22" s="41"/>
      <c r="P22" s="39"/>
      <c r="Q22" s="39"/>
      <c r="R22" s="39"/>
    </row>
    <row r="23" ht="28" customHeight="1" spans="1:18">
      <c r="A23" s="37">
        <f t="shared" si="8"/>
        <v>19</v>
      </c>
      <c r="B23" s="38" t="s">
        <v>34</v>
      </c>
      <c r="C23" s="39" t="s">
        <v>31</v>
      </c>
      <c r="D23" s="40" t="s">
        <v>35</v>
      </c>
      <c r="E23" s="39">
        <v>4</v>
      </c>
      <c r="F23" s="40">
        <v>20260100224</v>
      </c>
      <c r="G23" s="41">
        <v>83.55</v>
      </c>
      <c r="H23" s="41">
        <f t="shared" si="0"/>
        <v>33.42</v>
      </c>
      <c r="I23" s="41">
        <v>88.4</v>
      </c>
      <c r="J23" s="41"/>
      <c r="K23" s="41"/>
      <c r="L23" s="41"/>
      <c r="M23" s="41">
        <f t="shared" si="9"/>
        <v>88.4</v>
      </c>
      <c r="N23" s="41">
        <f t="shared" si="3"/>
        <v>53.04</v>
      </c>
      <c r="O23" s="41">
        <f t="shared" ref="O23:O39" si="10">H23+N23</f>
        <v>86.46</v>
      </c>
      <c r="P23" s="39">
        <f t="shared" ref="P23:P31" si="11">RANK(O23,$O$23:$O$42,0)</f>
        <v>1</v>
      </c>
      <c r="Q23" s="39" t="s">
        <v>20</v>
      </c>
      <c r="R23" s="39"/>
    </row>
    <row r="24" ht="28" customHeight="1" spans="1:18">
      <c r="A24" s="37">
        <f t="shared" si="8"/>
        <v>20</v>
      </c>
      <c r="B24" s="38" t="s">
        <v>36</v>
      </c>
      <c r="C24" s="39" t="s">
        <v>31</v>
      </c>
      <c r="D24" s="40" t="s">
        <v>35</v>
      </c>
      <c r="E24" s="39">
        <v>4</v>
      </c>
      <c r="F24" s="40">
        <v>20260100302</v>
      </c>
      <c r="G24" s="41">
        <v>81.75</v>
      </c>
      <c r="H24" s="41">
        <f t="shared" si="0"/>
        <v>32.7</v>
      </c>
      <c r="I24" s="41">
        <v>86.6</v>
      </c>
      <c r="J24" s="41"/>
      <c r="K24" s="41"/>
      <c r="L24" s="41"/>
      <c r="M24" s="41">
        <f t="shared" si="9"/>
        <v>86.6</v>
      </c>
      <c r="N24" s="41">
        <f t="shared" si="3"/>
        <v>51.96</v>
      </c>
      <c r="O24" s="41">
        <f t="shared" si="10"/>
        <v>84.66</v>
      </c>
      <c r="P24" s="39">
        <f t="shared" si="11"/>
        <v>2</v>
      </c>
      <c r="Q24" s="39" t="s">
        <v>20</v>
      </c>
      <c r="R24" s="39"/>
    </row>
    <row r="25" ht="28" customHeight="1" spans="1:18">
      <c r="A25" s="37">
        <f t="shared" si="8"/>
        <v>21</v>
      </c>
      <c r="B25" s="38" t="s">
        <v>37</v>
      </c>
      <c r="C25" s="39" t="s">
        <v>31</v>
      </c>
      <c r="D25" s="40" t="s">
        <v>35</v>
      </c>
      <c r="E25" s="39">
        <v>4</v>
      </c>
      <c r="F25" s="40">
        <v>20260100219</v>
      </c>
      <c r="G25" s="41">
        <v>80.33</v>
      </c>
      <c r="H25" s="41">
        <f t="shared" si="0"/>
        <v>32.132</v>
      </c>
      <c r="I25" s="41">
        <v>86.5</v>
      </c>
      <c r="J25" s="41"/>
      <c r="K25" s="41"/>
      <c r="L25" s="41"/>
      <c r="M25" s="41">
        <f t="shared" si="9"/>
        <v>86.5</v>
      </c>
      <c r="N25" s="41">
        <f t="shared" si="3"/>
        <v>51.9</v>
      </c>
      <c r="O25" s="41">
        <f t="shared" si="10"/>
        <v>84.032</v>
      </c>
      <c r="P25" s="39">
        <f t="shared" si="11"/>
        <v>3</v>
      </c>
      <c r="Q25" s="39" t="s">
        <v>20</v>
      </c>
      <c r="R25" s="39"/>
    </row>
    <row r="26" ht="28" customHeight="1" spans="1:18">
      <c r="A26" s="37">
        <f t="shared" si="8"/>
        <v>22</v>
      </c>
      <c r="B26" s="38" t="s">
        <v>38</v>
      </c>
      <c r="C26" s="39" t="s">
        <v>31</v>
      </c>
      <c r="D26" s="40" t="s">
        <v>35</v>
      </c>
      <c r="E26" s="39">
        <v>4</v>
      </c>
      <c r="F26" s="40">
        <v>20260100229</v>
      </c>
      <c r="G26" s="41">
        <v>81.71</v>
      </c>
      <c r="H26" s="41">
        <f t="shared" si="0"/>
        <v>32.684</v>
      </c>
      <c r="I26" s="41">
        <v>83.4</v>
      </c>
      <c r="J26" s="41"/>
      <c r="K26" s="41"/>
      <c r="L26" s="41"/>
      <c r="M26" s="41">
        <f t="shared" si="9"/>
        <v>83.4</v>
      </c>
      <c r="N26" s="41">
        <f t="shared" si="3"/>
        <v>50.04</v>
      </c>
      <c r="O26" s="41">
        <f t="shared" si="10"/>
        <v>82.724</v>
      </c>
      <c r="P26" s="39">
        <f t="shared" si="11"/>
        <v>4</v>
      </c>
      <c r="Q26" s="39" t="s">
        <v>20</v>
      </c>
      <c r="R26" s="39"/>
    </row>
    <row r="27" ht="28" customHeight="1" spans="1:18">
      <c r="A27" s="37">
        <f t="shared" ref="A27:A36" si="12">ROW()-4</f>
        <v>23</v>
      </c>
      <c r="B27" s="38" t="s">
        <v>39</v>
      </c>
      <c r="C27" s="39" t="s">
        <v>31</v>
      </c>
      <c r="D27" s="40" t="s">
        <v>35</v>
      </c>
      <c r="E27" s="39">
        <v>4</v>
      </c>
      <c r="F27" s="40">
        <v>20260100318</v>
      </c>
      <c r="G27" s="41">
        <v>86.3</v>
      </c>
      <c r="H27" s="41">
        <f t="shared" si="0"/>
        <v>34.52</v>
      </c>
      <c r="I27" s="41">
        <v>79.4</v>
      </c>
      <c r="J27" s="41"/>
      <c r="K27" s="41"/>
      <c r="L27" s="41"/>
      <c r="M27" s="41">
        <f t="shared" si="9"/>
        <v>79.4</v>
      </c>
      <c r="N27" s="41">
        <f t="shared" si="3"/>
        <v>47.64</v>
      </c>
      <c r="O27" s="41">
        <f t="shared" si="10"/>
        <v>82.16</v>
      </c>
      <c r="P27" s="39">
        <f t="shared" si="11"/>
        <v>5</v>
      </c>
      <c r="Q27" s="39"/>
      <c r="R27" s="39"/>
    </row>
    <row r="28" ht="28" customHeight="1" spans="1:18">
      <c r="A28" s="37">
        <f t="shared" si="12"/>
        <v>24</v>
      </c>
      <c r="B28" s="38" t="s">
        <v>40</v>
      </c>
      <c r="C28" s="39" t="s">
        <v>31</v>
      </c>
      <c r="D28" s="40" t="s">
        <v>35</v>
      </c>
      <c r="E28" s="39">
        <v>4</v>
      </c>
      <c r="F28" s="40">
        <v>20260100324</v>
      </c>
      <c r="G28" s="41">
        <v>76.77</v>
      </c>
      <c r="H28" s="41">
        <f t="shared" si="0"/>
        <v>30.708</v>
      </c>
      <c r="I28" s="41">
        <v>85.3</v>
      </c>
      <c r="J28" s="41"/>
      <c r="K28" s="41"/>
      <c r="L28" s="41"/>
      <c r="M28" s="41">
        <f t="shared" si="9"/>
        <v>85.3</v>
      </c>
      <c r="N28" s="41">
        <f t="shared" si="3"/>
        <v>51.18</v>
      </c>
      <c r="O28" s="41">
        <f t="shared" si="10"/>
        <v>81.888</v>
      </c>
      <c r="P28" s="39">
        <f t="shared" si="11"/>
        <v>6</v>
      </c>
      <c r="Q28" s="39"/>
      <c r="R28" s="39"/>
    </row>
    <row r="29" ht="28" customHeight="1" spans="1:18">
      <c r="A29" s="37">
        <f t="shared" si="12"/>
        <v>25</v>
      </c>
      <c r="B29" s="38" t="s">
        <v>41</v>
      </c>
      <c r="C29" s="39" t="s">
        <v>31</v>
      </c>
      <c r="D29" s="40" t="s">
        <v>35</v>
      </c>
      <c r="E29" s="39">
        <v>4</v>
      </c>
      <c r="F29" s="40">
        <v>20260100303</v>
      </c>
      <c r="G29" s="41">
        <v>77.1</v>
      </c>
      <c r="H29" s="41">
        <f t="shared" si="0"/>
        <v>30.84</v>
      </c>
      <c r="I29" s="41">
        <v>83.6</v>
      </c>
      <c r="J29" s="41"/>
      <c r="K29" s="41"/>
      <c r="L29" s="41"/>
      <c r="M29" s="41">
        <f t="shared" si="9"/>
        <v>83.6</v>
      </c>
      <c r="N29" s="41">
        <f t="shared" si="3"/>
        <v>50.16</v>
      </c>
      <c r="O29" s="41">
        <f t="shared" si="10"/>
        <v>81</v>
      </c>
      <c r="P29" s="39">
        <f t="shared" si="11"/>
        <v>7</v>
      </c>
      <c r="Q29" s="39"/>
      <c r="R29" s="39"/>
    </row>
    <row r="30" ht="28" customHeight="1" spans="1:18">
      <c r="A30" s="37">
        <f t="shared" si="12"/>
        <v>26</v>
      </c>
      <c r="B30" s="38" t="s">
        <v>42</v>
      </c>
      <c r="C30" s="39" t="s">
        <v>31</v>
      </c>
      <c r="D30" s="40" t="s">
        <v>35</v>
      </c>
      <c r="E30" s="39">
        <v>4</v>
      </c>
      <c r="F30" s="40">
        <v>20260100228</v>
      </c>
      <c r="G30" s="41">
        <v>85.62</v>
      </c>
      <c r="H30" s="41">
        <f t="shared" si="0"/>
        <v>34.248</v>
      </c>
      <c r="I30" s="41">
        <v>77.6</v>
      </c>
      <c r="J30" s="41"/>
      <c r="K30" s="41"/>
      <c r="L30" s="41"/>
      <c r="M30" s="41">
        <f t="shared" si="9"/>
        <v>77.6</v>
      </c>
      <c r="N30" s="41">
        <f t="shared" si="3"/>
        <v>46.56</v>
      </c>
      <c r="O30" s="41">
        <f t="shared" si="10"/>
        <v>80.808</v>
      </c>
      <c r="P30" s="39">
        <f t="shared" si="11"/>
        <v>8</v>
      </c>
      <c r="Q30" s="39"/>
      <c r="R30" s="39"/>
    </row>
    <row r="31" ht="28" customHeight="1" spans="1:18">
      <c r="A31" s="37">
        <f t="shared" si="12"/>
        <v>27</v>
      </c>
      <c r="B31" s="38" t="s">
        <v>43</v>
      </c>
      <c r="C31" s="39" t="s">
        <v>31</v>
      </c>
      <c r="D31" s="40" t="s">
        <v>35</v>
      </c>
      <c r="E31" s="39">
        <v>4</v>
      </c>
      <c r="F31" s="40">
        <v>20260100325</v>
      </c>
      <c r="G31" s="41">
        <v>82.67</v>
      </c>
      <c r="H31" s="41">
        <f t="shared" si="0"/>
        <v>33.068</v>
      </c>
      <c r="I31" s="41">
        <v>79.2</v>
      </c>
      <c r="J31" s="41"/>
      <c r="K31" s="41"/>
      <c r="L31" s="41"/>
      <c r="M31" s="41">
        <f t="shared" si="9"/>
        <v>79.2</v>
      </c>
      <c r="N31" s="41">
        <f t="shared" si="3"/>
        <v>47.52</v>
      </c>
      <c r="O31" s="41">
        <f t="shared" si="10"/>
        <v>80.588</v>
      </c>
      <c r="P31" s="39">
        <f t="shared" si="11"/>
        <v>9</v>
      </c>
      <c r="Q31" s="39"/>
      <c r="R31" s="39"/>
    </row>
    <row r="32" ht="28" customHeight="1" spans="1:18">
      <c r="A32" s="37">
        <f t="shared" si="12"/>
        <v>28</v>
      </c>
      <c r="B32" s="38" t="s">
        <v>44</v>
      </c>
      <c r="C32" s="39" t="s">
        <v>31</v>
      </c>
      <c r="D32" s="40" t="s">
        <v>35</v>
      </c>
      <c r="E32" s="39">
        <v>4</v>
      </c>
      <c r="F32" s="40">
        <v>20260100226</v>
      </c>
      <c r="G32" s="41">
        <v>84.61</v>
      </c>
      <c r="H32" s="41">
        <f t="shared" si="0"/>
        <v>33.844</v>
      </c>
      <c r="I32" s="41">
        <v>77.6</v>
      </c>
      <c r="J32" s="41"/>
      <c r="K32" s="41"/>
      <c r="L32" s="41"/>
      <c r="M32" s="41">
        <f t="shared" si="9"/>
        <v>77.6</v>
      </c>
      <c r="N32" s="41">
        <f t="shared" si="3"/>
        <v>46.56</v>
      </c>
      <c r="O32" s="41">
        <f t="shared" si="10"/>
        <v>80.404</v>
      </c>
      <c r="P32" s="39">
        <v>10</v>
      </c>
      <c r="Q32" s="39"/>
      <c r="R32" s="39" t="s">
        <v>45</v>
      </c>
    </row>
    <row r="33" ht="28" customHeight="1" spans="1:18">
      <c r="A33" s="37">
        <f t="shared" si="12"/>
        <v>29</v>
      </c>
      <c r="B33" s="38" t="s">
        <v>46</v>
      </c>
      <c r="C33" s="39" t="s">
        <v>31</v>
      </c>
      <c r="D33" s="40" t="s">
        <v>35</v>
      </c>
      <c r="E33" s="39">
        <v>4</v>
      </c>
      <c r="F33" s="40">
        <v>20260100317</v>
      </c>
      <c r="G33" s="41">
        <v>76.64</v>
      </c>
      <c r="H33" s="41">
        <f t="shared" si="0"/>
        <v>30.656</v>
      </c>
      <c r="I33" s="41">
        <v>82.9</v>
      </c>
      <c r="J33" s="41"/>
      <c r="K33" s="41"/>
      <c r="L33" s="41"/>
      <c r="M33" s="41">
        <f t="shared" si="9"/>
        <v>82.9</v>
      </c>
      <c r="N33" s="41">
        <f t="shared" si="3"/>
        <v>49.74</v>
      </c>
      <c r="O33" s="41">
        <f t="shared" si="10"/>
        <v>80.396</v>
      </c>
      <c r="P33" s="39">
        <v>11</v>
      </c>
      <c r="Q33" s="39"/>
      <c r="R33" s="39" t="s">
        <v>47</v>
      </c>
    </row>
    <row r="34" ht="28" customHeight="1" spans="1:18">
      <c r="A34" s="37">
        <f t="shared" si="12"/>
        <v>30</v>
      </c>
      <c r="B34" s="38" t="s">
        <v>48</v>
      </c>
      <c r="C34" s="39" t="s">
        <v>31</v>
      </c>
      <c r="D34" s="40" t="s">
        <v>35</v>
      </c>
      <c r="E34" s="39">
        <v>4</v>
      </c>
      <c r="F34" s="40">
        <v>20260100230</v>
      </c>
      <c r="G34" s="41">
        <v>77.84</v>
      </c>
      <c r="H34" s="41">
        <f t="shared" si="0"/>
        <v>31.136</v>
      </c>
      <c r="I34" s="41">
        <v>80.4</v>
      </c>
      <c r="J34" s="41"/>
      <c r="K34" s="41"/>
      <c r="L34" s="41"/>
      <c r="M34" s="41">
        <f t="shared" si="9"/>
        <v>80.4</v>
      </c>
      <c r="N34" s="41">
        <f t="shared" si="3"/>
        <v>48.24</v>
      </c>
      <c r="O34" s="41">
        <f t="shared" si="10"/>
        <v>79.376</v>
      </c>
      <c r="P34" s="39">
        <f t="shared" ref="P34:P39" si="13">RANK(O34,$O$23:$O$42,0)</f>
        <v>12</v>
      </c>
      <c r="Q34" s="39"/>
      <c r="R34" s="39"/>
    </row>
    <row r="35" ht="28" customHeight="1" spans="1:18">
      <c r="A35" s="37">
        <f t="shared" si="12"/>
        <v>31</v>
      </c>
      <c r="B35" s="38" t="s">
        <v>49</v>
      </c>
      <c r="C35" s="39" t="s">
        <v>31</v>
      </c>
      <c r="D35" s="40" t="s">
        <v>35</v>
      </c>
      <c r="E35" s="39">
        <v>4</v>
      </c>
      <c r="F35" s="40">
        <v>20260100328</v>
      </c>
      <c r="G35" s="41">
        <v>80.17</v>
      </c>
      <c r="H35" s="41">
        <f t="shared" si="0"/>
        <v>32.068</v>
      </c>
      <c r="I35" s="41">
        <v>78.5</v>
      </c>
      <c r="J35" s="41"/>
      <c r="K35" s="41"/>
      <c r="L35" s="41"/>
      <c r="M35" s="41">
        <f t="shared" si="9"/>
        <v>78.5</v>
      </c>
      <c r="N35" s="41">
        <f t="shared" si="3"/>
        <v>47.1</v>
      </c>
      <c r="O35" s="41">
        <f t="shared" si="10"/>
        <v>79.168</v>
      </c>
      <c r="P35" s="39">
        <f t="shared" si="13"/>
        <v>13</v>
      </c>
      <c r="Q35" s="39"/>
      <c r="R35" s="39"/>
    </row>
    <row r="36" ht="28" customHeight="1" spans="1:18">
      <c r="A36" s="37">
        <f t="shared" si="12"/>
        <v>32</v>
      </c>
      <c r="B36" s="38" t="s">
        <v>50</v>
      </c>
      <c r="C36" s="39" t="s">
        <v>31</v>
      </c>
      <c r="D36" s="40" t="s">
        <v>35</v>
      </c>
      <c r="E36" s="39">
        <v>4</v>
      </c>
      <c r="F36" s="40">
        <v>20260100308</v>
      </c>
      <c r="G36" s="41">
        <v>78.25</v>
      </c>
      <c r="H36" s="41">
        <f t="shared" si="0"/>
        <v>31.3</v>
      </c>
      <c r="I36" s="41">
        <v>79.5</v>
      </c>
      <c r="J36" s="41"/>
      <c r="K36" s="41"/>
      <c r="L36" s="41"/>
      <c r="M36" s="41">
        <f t="shared" si="9"/>
        <v>79.5</v>
      </c>
      <c r="N36" s="41">
        <f t="shared" si="3"/>
        <v>47.7</v>
      </c>
      <c r="O36" s="41">
        <f t="shared" si="10"/>
        <v>79</v>
      </c>
      <c r="P36" s="39">
        <f t="shared" si="13"/>
        <v>14</v>
      </c>
      <c r="Q36" s="39"/>
      <c r="R36" s="39"/>
    </row>
    <row r="37" ht="28" customHeight="1" spans="1:18">
      <c r="A37" s="37">
        <f t="shared" ref="A37:A47" si="14">ROW()-4</f>
        <v>33</v>
      </c>
      <c r="B37" s="38" t="s">
        <v>51</v>
      </c>
      <c r="C37" s="39" t="s">
        <v>31</v>
      </c>
      <c r="D37" s="40" t="s">
        <v>35</v>
      </c>
      <c r="E37" s="39">
        <v>4</v>
      </c>
      <c r="F37" s="40">
        <v>20260100329</v>
      </c>
      <c r="G37" s="41">
        <v>83.64</v>
      </c>
      <c r="H37" s="41">
        <f t="shared" si="0"/>
        <v>33.456</v>
      </c>
      <c r="I37" s="41">
        <v>74.8</v>
      </c>
      <c r="J37" s="41"/>
      <c r="K37" s="41"/>
      <c r="L37" s="41"/>
      <c r="M37" s="41">
        <f t="shared" si="9"/>
        <v>74.8</v>
      </c>
      <c r="N37" s="41">
        <f t="shared" si="3"/>
        <v>44.88</v>
      </c>
      <c r="O37" s="41">
        <f t="shared" si="10"/>
        <v>78.336</v>
      </c>
      <c r="P37" s="39">
        <f t="shared" si="13"/>
        <v>15</v>
      </c>
      <c r="Q37" s="39"/>
      <c r="R37" s="39"/>
    </row>
    <row r="38" ht="28" customHeight="1" spans="1:18">
      <c r="A38" s="37">
        <f t="shared" si="14"/>
        <v>34</v>
      </c>
      <c r="B38" s="38" t="s">
        <v>52</v>
      </c>
      <c r="C38" s="39" t="s">
        <v>31</v>
      </c>
      <c r="D38" s="40" t="s">
        <v>35</v>
      </c>
      <c r="E38" s="39">
        <v>4</v>
      </c>
      <c r="F38" s="40">
        <v>20260100319</v>
      </c>
      <c r="G38" s="41">
        <v>77.24</v>
      </c>
      <c r="H38" s="41">
        <f t="shared" si="0"/>
        <v>30.896</v>
      </c>
      <c r="I38" s="41">
        <v>73</v>
      </c>
      <c r="J38" s="41"/>
      <c r="K38" s="41"/>
      <c r="L38" s="41"/>
      <c r="M38" s="41">
        <f t="shared" si="9"/>
        <v>73</v>
      </c>
      <c r="N38" s="41">
        <f t="shared" si="3"/>
        <v>43.8</v>
      </c>
      <c r="O38" s="41">
        <f t="shared" si="10"/>
        <v>74.696</v>
      </c>
      <c r="P38" s="39">
        <f t="shared" si="13"/>
        <v>16</v>
      </c>
      <c r="Q38" s="39"/>
      <c r="R38" s="39"/>
    </row>
    <row r="39" ht="28" customHeight="1" spans="1:18">
      <c r="A39" s="37">
        <f t="shared" si="14"/>
        <v>35</v>
      </c>
      <c r="B39" s="38" t="s">
        <v>53</v>
      </c>
      <c r="C39" s="39" t="s">
        <v>31</v>
      </c>
      <c r="D39" s="40" t="s">
        <v>35</v>
      </c>
      <c r="E39" s="39">
        <v>4</v>
      </c>
      <c r="F39" s="40">
        <v>20260100311</v>
      </c>
      <c r="G39" s="41">
        <v>77.14</v>
      </c>
      <c r="H39" s="41">
        <f t="shared" si="0"/>
        <v>30.856</v>
      </c>
      <c r="I39" s="41">
        <v>63.3</v>
      </c>
      <c r="J39" s="41"/>
      <c r="K39" s="41"/>
      <c r="L39" s="41"/>
      <c r="M39" s="41">
        <f t="shared" si="9"/>
        <v>63.3</v>
      </c>
      <c r="N39" s="41">
        <f t="shared" si="3"/>
        <v>37.98</v>
      </c>
      <c r="O39" s="41">
        <f t="shared" si="10"/>
        <v>68.836</v>
      </c>
      <c r="P39" s="39">
        <f t="shared" si="13"/>
        <v>17</v>
      </c>
      <c r="Q39" s="39"/>
      <c r="R39" s="39"/>
    </row>
    <row r="40" ht="28" customHeight="1" spans="1:18">
      <c r="A40" s="37">
        <f t="shared" si="14"/>
        <v>36</v>
      </c>
      <c r="B40" s="38" t="s">
        <v>21</v>
      </c>
      <c r="C40" s="39" t="s">
        <v>31</v>
      </c>
      <c r="D40" s="40" t="s">
        <v>35</v>
      </c>
      <c r="E40" s="39">
        <v>4</v>
      </c>
      <c r="F40" s="40">
        <v>20260100304</v>
      </c>
      <c r="G40" s="41">
        <v>81.96</v>
      </c>
      <c r="H40" s="41">
        <f t="shared" si="0"/>
        <v>32.784</v>
      </c>
      <c r="I40" s="41"/>
      <c r="J40" s="41"/>
      <c r="K40" s="41"/>
      <c r="L40" s="41"/>
      <c r="M40" s="41"/>
      <c r="N40" s="41"/>
      <c r="O40" s="41"/>
      <c r="P40" s="39"/>
      <c r="Q40" s="39"/>
      <c r="R40" s="39"/>
    </row>
    <row r="41" ht="28" customHeight="1" spans="1:18">
      <c r="A41" s="37">
        <f t="shared" si="14"/>
        <v>37</v>
      </c>
      <c r="B41" s="38" t="s">
        <v>21</v>
      </c>
      <c r="C41" s="39" t="s">
        <v>31</v>
      </c>
      <c r="D41" s="40" t="s">
        <v>35</v>
      </c>
      <c r="E41" s="39">
        <v>4</v>
      </c>
      <c r="F41" s="40">
        <v>20260100315</v>
      </c>
      <c r="G41" s="41">
        <v>79.61</v>
      </c>
      <c r="H41" s="41">
        <f t="shared" si="0"/>
        <v>31.844</v>
      </c>
      <c r="I41" s="41"/>
      <c r="J41" s="41"/>
      <c r="K41" s="41"/>
      <c r="L41" s="41"/>
      <c r="M41" s="41"/>
      <c r="N41" s="41"/>
      <c r="O41" s="41"/>
      <c r="P41" s="39"/>
      <c r="Q41" s="39"/>
      <c r="R41" s="39"/>
    </row>
    <row r="42" ht="28" customHeight="1" spans="1:18">
      <c r="A42" s="37">
        <f t="shared" si="14"/>
        <v>38</v>
      </c>
      <c r="B42" s="38" t="s">
        <v>21</v>
      </c>
      <c r="C42" s="39" t="s">
        <v>31</v>
      </c>
      <c r="D42" s="40" t="s">
        <v>35</v>
      </c>
      <c r="E42" s="39">
        <v>4</v>
      </c>
      <c r="F42" s="40">
        <v>20260100321</v>
      </c>
      <c r="G42" s="41">
        <v>77.71</v>
      </c>
      <c r="H42" s="41">
        <f t="shared" si="0"/>
        <v>31.084</v>
      </c>
      <c r="I42" s="41"/>
      <c r="J42" s="41"/>
      <c r="K42" s="41"/>
      <c r="L42" s="41"/>
      <c r="M42" s="41"/>
      <c r="N42" s="41"/>
      <c r="O42" s="41"/>
      <c r="P42" s="39"/>
      <c r="Q42" s="39"/>
      <c r="R42" s="39"/>
    </row>
    <row r="43" ht="28" customHeight="1" spans="1:18">
      <c r="A43" s="37">
        <f t="shared" si="14"/>
        <v>39</v>
      </c>
      <c r="B43" s="38" t="s">
        <v>54</v>
      </c>
      <c r="C43" s="39" t="s">
        <v>31</v>
      </c>
      <c r="D43" s="40" t="s">
        <v>55</v>
      </c>
      <c r="E43" s="39">
        <v>4</v>
      </c>
      <c r="F43" s="40">
        <v>20260100604</v>
      </c>
      <c r="G43" s="41">
        <v>86.11</v>
      </c>
      <c r="H43" s="41">
        <f t="shared" si="0"/>
        <v>34.444</v>
      </c>
      <c r="I43" s="41">
        <v>85.4</v>
      </c>
      <c r="J43" s="41"/>
      <c r="K43" s="41"/>
      <c r="L43" s="41"/>
      <c r="M43" s="41">
        <f t="shared" si="9"/>
        <v>85.4</v>
      </c>
      <c r="N43" s="41">
        <f t="shared" si="3"/>
        <v>51.24</v>
      </c>
      <c r="O43" s="41">
        <f t="shared" ref="O43:O56" si="15">H43+N43</f>
        <v>85.684</v>
      </c>
      <c r="P43" s="39">
        <f>RANK(O43,$O$43:$O$62,0)</f>
        <v>1</v>
      </c>
      <c r="Q43" s="39" t="s">
        <v>20</v>
      </c>
      <c r="R43" s="39"/>
    </row>
    <row r="44" ht="28" customHeight="1" spans="1:18">
      <c r="A44" s="37">
        <f t="shared" si="14"/>
        <v>40</v>
      </c>
      <c r="B44" s="38" t="s">
        <v>56</v>
      </c>
      <c r="C44" s="39" t="s">
        <v>31</v>
      </c>
      <c r="D44" s="40" t="s">
        <v>55</v>
      </c>
      <c r="E44" s="39">
        <v>4</v>
      </c>
      <c r="F44" s="40">
        <v>20260100503</v>
      </c>
      <c r="G44" s="41">
        <v>82.44</v>
      </c>
      <c r="H44" s="41">
        <f t="shared" si="0"/>
        <v>32.976</v>
      </c>
      <c r="I44" s="41">
        <v>86.1</v>
      </c>
      <c r="J44" s="41"/>
      <c r="K44" s="41"/>
      <c r="L44" s="41"/>
      <c r="M44" s="41">
        <f t="shared" si="9"/>
        <v>86.1</v>
      </c>
      <c r="N44" s="41">
        <f t="shared" si="3"/>
        <v>51.66</v>
      </c>
      <c r="O44" s="41">
        <f t="shared" si="15"/>
        <v>84.636</v>
      </c>
      <c r="P44" s="39">
        <f>RANK(O44,$O$43:$O$62,0)</f>
        <v>2</v>
      </c>
      <c r="Q44" s="39" t="s">
        <v>20</v>
      </c>
      <c r="R44" s="39"/>
    </row>
    <row r="45" ht="28" customHeight="1" spans="1:18">
      <c r="A45" s="37">
        <f t="shared" si="14"/>
        <v>41</v>
      </c>
      <c r="B45" s="38" t="s">
        <v>57</v>
      </c>
      <c r="C45" s="39" t="s">
        <v>31</v>
      </c>
      <c r="D45" s="40" t="s">
        <v>55</v>
      </c>
      <c r="E45" s="39">
        <v>4</v>
      </c>
      <c r="F45" s="40">
        <v>20260100414</v>
      </c>
      <c r="G45" s="41">
        <v>86.18</v>
      </c>
      <c r="H45" s="41">
        <f t="shared" si="0"/>
        <v>34.472</v>
      </c>
      <c r="I45" s="41">
        <v>83.2</v>
      </c>
      <c r="J45" s="41"/>
      <c r="K45" s="41"/>
      <c r="L45" s="41"/>
      <c r="M45" s="41">
        <f t="shared" si="9"/>
        <v>83.2</v>
      </c>
      <c r="N45" s="41">
        <f t="shared" si="3"/>
        <v>49.92</v>
      </c>
      <c r="O45" s="41">
        <f t="shared" si="15"/>
        <v>84.392</v>
      </c>
      <c r="P45" s="39">
        <f>RANK(O45,$O$43:$O$62,0)</f>
        <v>3</v>
      </c>
      <c r="Q45" s="39" t="s">
        <v>20</v>
      </c>
      <c r="R45" s="39"/>
    </row>
    <row r="46" ht="28" customHeight="1" spans="1:18">
      <c r="A46" s="37">
        <f t="shared" si="14"/>
        <v>42</v>
      </c>
      <c r="B46" s="38" t="s">
        <v>58</v>
      </c>
      <c r="C46" s="39" t="s">
        <v>31</v>
      </c>
      <c r="D46" s="40" t="s">
        <v>55</v>
      </c>
      <c r="E46" s="39">
        <v>4</v>
      </c>
      <c r="F46" s="40">
        <v>20260100420</v>
      </c>
      <c r="G46" s="41">
        <v>83.71</v>
      </c>
      <c r="H46" s="41">
        <f t="shared" si="0"/>
        <v>33.484</v>
      </c>
      <c r="I46" s="41">
        <v>83.5</v>
      </c>
      <c r="J46" s="41"/>
      <c r="K46" s="41"/>
      <c r="L46" s="41"/>
      <c r="M46" s="41">
        <f t="shared" si="9"/>
        <v>83.5</v>
      </c>
      <c r="N46" s="41">
        <f t="shared" si="3"/>
        <v>50.1</v>
      </c>
      <c r="O46" s="41">
        <f t="shared" si="15"/>
        <v>83.584</v>
      </c>
      <c r="P46" s="39">
        <v>4</v>
      </c>
      <c r="Q46" s="39" t="s">
        <v>20</v>
      </c>
      <c r="R46" s="39" t="s">
        <v>59</v>
      </c>
    </row>
    <row r="47" ht="28" customHeight="1" spans="1:18">
      <c r="A47" s="37">
        <f t="shared" si="14"/>
        <v>43</v>
      </c>
      <c r="B47" s="38" t="s">
        <v>60</v>
      </c>
      <c r="C47" s="39" t="s">
        <v>31</v>
      </c>
      <c r="D47" s="40" t="s">
        <v>55</v>
      </c>
      <c r="E47" s="39">
        <v>4</v>
      </c>
      <c r="F47" s="40">
        <v>20260100426</v>
      </c>
      <c r="G47" s="41">
        <v>81.74</v>
      </c>
      <c r="H47" s="41">
        <f t="shared" si="0"/>
        <v>32.696</v>
      </c>
      <c r="I47" s="41">
        <v>84.8</v>
      </c>
      <c r="J47" s="41"/>
      <c r="K47" s="41"/>
      <c r="L47" s="41"/>
      <c r="M47" s="41">
        <f t="shared" si="9"/>
        <v>84.8</v>
      </c>
      <c r="N47" s="41">
        <f t="shared" si="3"/>
        <v>50.88</v>
      </c>
      <c r="O47" s="41">
        <f t="shared" si="15"/>
        <v>83.576</v>
      </c>
      <c r="P47" s="39">
        <v>5</v>
      </c>
      <c r="Q47" s="39"/>
      <c r="R47" s="39" t="s">
        <v>61</v>
      </c>
    </row>
    <row r="48" ht="28" customHeight="1" spans="1:18">
      <c r="A48" s="37">
        <f t="shared" ref="A47:A56" si="16">ROW()-4</f>
        <v>44</v>
      </c>
      <c r="B48" s="38" t="s">
        <v>62</v>
      </c>
      <c r="C48" s="39" t="s">
        <v>31</v>
      </c>
      <c r="D48" s="40" t="s">
        <v>55</v>
      </c>
      <c r="E48" s="39">
        <v>4</v>
      </c>
      <c r="F48" s="40">
        <v>20260100410</v>
      </c>
      <c r="G48" s="41">
        <v>84.73</v>
      </c>
      <c r="H48" s="41">
        <f t="shared" si="0"/>
        <v>33.892</v>
      </c>
      <c r="I48" s="41">
        <v>82.5</v>
      </c>
      <c r="J48" s="41"/>
      <c r="K48" s="41"/>
      <c r="L48" s="41"/>
      <c r="M48" s="41">
        <f t="shared" si="9"/>
        <v>82.5</v>
      </c>
      <c r="N48" s="41">
        <f t="shared" si="3"/>
        <v>49.5</v>
      </c>
      <c r="O48" s="41">
        <f t="shared" si="15"/>
        <v>83.392</v>
      </c>
      <c r="P48" s="39">
        <f t="shared" ref="P48:P56" si="17">RANK(O48,$O$43:$O$62,0)</f>
        <v>6</v>
      </c>
      <c r="Q48" s="39"/>
      <c r="R48" s="39"/>
    </row>
    <row r="49" ht="28" customHeight="1" spans="1:18">
      <c r="A49" s="37">
        <f t="shared" si="16"/>
        <v>45</v>
      </c>
      <c r="B49" s="38" t="s">
        <v>63</v>
      </c>
      <c r="C49" s="39" t="s">
        <v>31</v>
      </c>
      <c r="D49" s="40" t="s">
        <v>55</v>
      </c>
      <c r="E49" s="39">
        <v>4</v>
      </c>
      <c r="F49" s="40">
        <v>20260100502</v>
      </c>
      <c r="G49" s="41">
        <v>84.26</v>
      </c>
      <c r="H49" s="41">
        <f t="shared" si="0"/>
        <v>33.704</v>
      </c>
      <c r="I49" s="41">
        <v>82.4</v>
      </c>
      <c r="J49" s="41"/>
      <c r="K49" s="41"/>
      <c r="L49" s="41"/>
      <c r="M49" s="41">
        <f t="shared" si="9"/>
        <v>82.4</v>
      </c>
      <c r="N49" s="41">
        <f t="shared" si="3"/>
        <v>49.44</v>
      </c>
      <c r="O49" s="41">
        <f t="shared" si="15"/>
        <v>83.144</v>
      </c>
      <c r="P49" s="39">
        <f t="shared" si="17"/>
        <v>7</v>
      </c>
      <c r="Q49" s="39"/>
      <c r="R49" s="39"/>
    </row>
    <row r="50" ht="28" customHeight="1" spans="1:18">
      <c r="A50" s="37">
        <f t="shared" si="16"/>
        <v>46</v>
      </c>
      <c r="B50" s="38" t="s">
        <v>64</v>
      </c>
      <c r="C50" s="39" t="s">
        <v>31</v>
      </c>
      <c r="D50" s="40" t="s">
        <v>55</v>
      </c>
      <c r="E50" s="39">
        <v>4</v>
      </c>
      <c r="F50" s="40">
        <v>20260101513</v>
      </c>
      <c r="G50" s="41">
        <v>80.78</v>
      </c>
      <c r="H50" s="41">
        <f t="shared" si="0"/>
        <v>32.312</v>
      </c>
      <c r="I50" s="41">
        <v>82.8</v>
      </c>
      <c r="J50" s="41"/>
      <c r="K50" s="41"/>
      <c r="L50" s="41"/>
      <c r="M50" s="41">
        <f t="shared" si="9"/>
        <v>82.8</v>
      </c>
      <c r="N50" s="41">
        <f t="shared" si="3"/>
        <v>49.68</v>
      </c>
      <c r="O50" s="41">
        <f t="shared" si="15"/>
        <v>81.992</v>
      </c>
      <c r="P50" s="39">
        <f t="shared" si="17"/>
        <v>8</v>
      </c>
      <c r="Q50" s="39"/>
      <c r="R50" s="39"/>
    </row>
    <row r="51" ht="28" customHeight="1" spans="1:18">
      <c r="A51" s="37">
        <f t="shared" si="16"/>
        <v>47</v>
      </c>
      <c r="B51" s="38" t="s">
        <v>65</v>
      </c>
      <c r="C51" s="39" t="s">
        <v>31</v>
      </c>
      <c r="D51" s="40" t="s">
        <v>55</v>
      </c>
      <c r="E51" s="39">
        <v>4</v>
      </c>
      <c r="F51" s="40">
        <v>20260100602</v>
      </c>
      <c r="G51" s="41">
        <v>80.95</v>
      </c>
      <c r="H51" s="41">
        <f t="shared" si="0"/>
        <v>32.38</v>
      </c>
      <c r="I51" s="41">
        <v>82.5</v>
      </c>
      <c r="J51" s="41"/>
      <c r="K51" s="41"/>
      <c r="L51" s="41"/>
      <c r="M51" s="41">
        <f t="shared" si="9"/>
        <v>82.5</v>
      </c>
      <c r="N51" s="41">
        <f t="shared" si="3"/>
        <v>49.5</v>
      </c>
      <c r="O51" s="41">
        <f t="shared" si="15"/>
        <v>81.88</v>
      </c>
      <c r="P51" s="39">
        <f t="shared" si="17"/>
        <v>9</v>
      </c>
      <c r="Q51" s="39"/>
      <c r="R51" s="39"/>
    </row>
    <row r="52" ht="28" customHeight="1" spans="1:18">
      <c r="A52" s="37">
        <f t="shared" si="16"/>
        <v>48</v>
      </c>
      <c r="B52" s="38" t="s">
        <v>66</v>
      </c>
      <c r="C52" s="39" t="s">
        <v>31</v>
      </c>
      <c r="D52" s="40" t="s">
        <v>55</v>
      </c>
      <c r="E52" s="39">
        <v>4</v>
      </c>
      <c r="F52" s="40">
        <v>20260100416</v>
      </c>
      <c r="G52" s="41">
        <v>81.13</v>
      </c>
      <c r="H52" s="41">
        <f t="shared" si="0"/>
        <v>32.452</v>
      </c>
      <c r="I52" s="41">
        <v>77.3</v>
      </c>
      <c r="J52" s="41"/>
      <c r="K52" s="41"/>
      <c r="L52" s="41"/>
      <c r="M52" s="41">
        <f t="shared" si="9"/>
        <v>77.3</v>
      </c>
      <c r="N52" s="41">
        <f t="shared" si="3"/>
        <v>46.38</v>
      </c>
      <c r="O52" s="41">
        <f t="shared" si="15"/>
        <v>78.832</v>
      </c>
      <c r="P52" s="39">
        <f t="shared" si="17"/>
        <v>10</v>
      </c>
      <c r="Q52" s="39"/>
      <c r="R52" s="39"/>
    </row>
    <row r="53" ht="28" customHeight="1" spans="1:18">
      <c r="A53" s="37">
        <f t="shared" si="16"/>
        <v>49</v>
      </c>
      <c r="B53" s="38" t="s">
        <v>67</v>
      </c>
      <c r="C53" s="39" t="s">
        <v>31</v>
      </c>
      <c r="D53" s="40" t="s">
        <v>55</v>
      </c>
      <c r="E53" s="39">
        <v>4</v>
      </c>
      <c r="F53" s="40">
        <v>20260100411</v>
      </c>
      <c r="G53" s="41">
        <v>80.08</v>
      </c>
      <c r="H53" s="41">
        <f t="shared" si="0"/>
        <v>32.032</v>
      </c>
      <c r="I53" s="41">
        <v>77.2</v>
      </c>
      <c r="J53" s="41"/>
      <c r="K53" s="41"/>
      <c r="L53" s="41"/>
      <c r="M53" s="41">
        <f t="shared" si="9"/>
        <v>77.2</v>
      </c>
      <c r="N53" s="41">
        <f t="shared" si="3"/>
        <v>46.32</v>
      </c>
      <c r="O53" s="41">
        <f t="shared" si="15"/>
        <v>78.352</v>
      </c>
      <c r="P53" s="39">
        <f t="shared" si="17"/>
        <v>11</v>
      </c>
      <c r="Q53" s="39"/>
      <c r="R53" s="39"/>
    </row>
    <row r="54" ht="28" customHeight="1" spans="1:18">
      <c r="A54" s="37">
        <f t="shared" si="16"/>
        <v>50</v>
      </c>
      <c r="B54" s="38" t="s">
        <v>68</v>
      </c>
      <c r="C54" s="39" t="s">
        <v>31</v>
      </c>
      <c r="D54" s="40" t="s">
        <v>55</v>
      </c>
      <c r="E54" s="39">
        <v>4</v>
      </c>
      <c r="F54" s="40">
        <v>20260100518</v>
      </c>
      <c r="G54" s="41">
        <v>78.72</v>
      </c>
      <c r="H54" s="41">
        <f t="shared" si="0"/>
        <v>31.488</v>
      </c>
      <c r="I54" s="41">
        <v>77.7</v>
      </c>
      <c r="J54" s="41"/>
      <c r="K54" s="41"/>
      <c r="L54" s="41"/>
      <c r="M54" s="41">
        <f t="shared" si="9"/>
        <v>77.7</v>
      </c>
      <c r="N54" s="41">
        <f t="shared" si="3"/>
        <v>46.62</v>
      </c>
      <c r="O54" s="41">
        <f t="shared" si="15"/>
        <v>78.108</v>
      </c>
      <c r="P54" s="39">
        <f t="shared" si="17"/>
        <v>12</v>
      </c>
      <c r="Q54" s="39"/>
      <c r="R54" s="39"/>
    </row>
    <row r="55" ht="28" customHeight="1" spans="1:18">
      <c r="A55" s="37">
        <f t="shared" si="16"/>
        <v>51</v>
      </c>
      <c r="B55" s="38" t="s">
        <v>69</v>
      </c>
      <c r="C55" s="39" t="s">
        <v>31</v>
      </c>
      <c r="D55" s="40" t="s">
        <v>55</v>
      </c>
      <c r="E55" s="39">
        <v>4</v>
      </c>
      <c r="F55" s="40">
        <v>20260100421</v>
      </c>
      <c r="G55" s="41">
        <v>84.59</v>
      </c>
      <c r="H55" s="41">
        <f t="shared" si="0"/>
        <v>33.836</v>
      </c>
      <c r="I55" s="41">
        <v>72.7</v>
      </c>
      <c r="J55" s="41"/>
      <c r="K55" s="41"/>
      <c r="L55" s="41"/>
      <c r="M55" s="41">
        <f t="shared" si="9"/>
        <v>72.7</v>
      </c>
      <c r="N55" s="41">
        <f t="shared" si="3"/>
        <v>43.62</v>
      </c>
      <c r="O55" s="41">
        <f t="shared" si="15"/>
        <v>77.456</v>
      </c>
      <c r="P55" s="39">
        <f t="shared" si="17"/>
        <v>13</v>
      </c>
      <c r="Q55" s="39"/>
      <c r="R55" s="39"/>
    </row>
    <row r="56" ht="28" customHeight="1" spans="1:18">
      <c r="A56" s="37">
        <f t="shared" si="16"/>
        <v>52</v>
      </c>
      <c r="B56" s="38" t="s">
        <v>70</v>
      </c>
      <c r="C56" s="39" t="s">
        <v>31</v>
      </c>
      <c r="D56" s="40" t="s">
        <v>55</v>
      </c>
      <c r="E56" s="39">
        <v>4</v>
      </c>
      <c r="F56" s="40">
        <v>20260100505</v>
      </c>
      <c r="G56" s="41">
        <v>80.64</v>
      </c>
      <c r="H56" s="41">
        <f t="shared" si="0"/>
        <v>32.256</v>
      </c>
      <c r="I56" s="41">
        <v>73.3</v>
      </c>
      <c r="J56" s="41"/>
      <c r="K56" s="41"/>
      <c r="L56" s="41"/>
      <c r="M56" s="41">
        <f t="shared" si="9"/>
        <v>73.3</v>
      </c>
      <c r="N56" s="41">
        <f t="shared" si="3"/>
        <v>43.98</v>
      </c>
      <c r="O56" s="41">
        <f t="shared" si="15"/>
        <v>76.236</v>
      </c>
      <c r="P56" s="39">
        <f t="shared" si="17"/>
        <v>14</v>
      </c>
      <c r="Q56" s="39"/>
      <c r="R56" s="39"/>
    </row>
    <row r="57" ht="28" customHeight="1" spans="1:18">
      <c r="A57" s="37">
        <f t="shared" ref="A57:A66" si="18">ROW()-4</f>
        <v>53</v>
      </c>
      <c r="B57" s="38" t="s">
        <v>21</v>
      </c>
      <c r="C57" s="39" t="s">
        <v>31</v>
      </c>
      <c r="D57" s="40" t="s">
        <v>55</v>
      </c>
      <c r="E57" s="39">
        <v>4</v>
      </c>
      <c r="F57" s="40">
        <v>20260100425</v>
      </c>
      <c r="G57" s="41">
        <v>90.95</v>
      </c>
      <c r="H57" s="41">
        <f t="shared" si="0"/>
        <v>36.38</v>
      </c>
      <c r="I57" s="41"/>
      <c r="J57" s="41"/>
      <c r="K57" s="41"/>
      <c r="L57" s="41"/>
      <c r="M57" s="41"/>
      <c r="N57" s="41"/>
      <c r="O57" s="41"/>
      <c r="P57" s="39"/>
      <c r="Q57" s="39"/>
      <c r="R57" s="39"/>
    </row>
    <row r="58" ht="28" customHeight="1" spans="1:18">
      <c r="A58" s="37">
        <f t="shared" si="18"/>
        <v>54</v>
      </c>
      <c r="B58" s="38" t="s">
        <v>21</v>
      </c>
      <c r="C58" s="39" t="s">
        <v>31</v>
      </c>
      <c r="D58" s="40" t="s">
        <v>55</v>
      </c>
      <c r="E58" s="39">
        <v>4</v>
      </c>
      <c r="F58" s="40">
        <v>20260100515</v>
      </c>
      <c r="G58" s="41">
        <v>89.27</v>
      </c>
      <c r="H58" s="41">
        <f t="shared" si="0"/>
        <v>35.708</v>
      </c>
      <c r="I58" s="41"/>
      <c r="J58" s="41"/>
      <c r="K58" s="41"/>
      <c r="L58" s="41"/>
      <c r="M58" s="41"/>
      <c r="N58" s="41"/>
      <c r="O58" s="41"/>
      <c r="P58" s="39"/>
      <c r="Q58" s="39"/>
      <c r="R58" s="39"/>
    </row>
    <row r="59" ht="28" customHeight="1" spans="1:18">
      <c r="A59" s="37">
        <f t="shared" si="18"/>
        <v>55</v>
      </c>
      <c r="B59" s="38" t="s">
        <v>21</v>
      </c>
      <c r="C59" s="39" t="s">
        <v>31</v>
      </c>
      <c r="D59" s="40" t="s">
        <v>55</v>
      </c>
      <c r="E59" s="39">
        <v>4</v>
      </c>
      <c r="F59" s="40">
        <v>20260100415</v>
      </c>
      <c r="G59" s="41">
        <v>84.52</v>
      </c>
      <c r="H59" s="41">
        <f t="shared" si="0"/>
        <v>33.808</v>
      </c>
      <c r="I59" s="41"/>
      <c r="J59" s="41"/>
      <c r="K59" s="41"/>
      <c r="L59" s="41"/>
      <c r="M59" s="41"/>
      <c r="N59" s="41"/>
      <c r="O59" s="41"/>
      <c r="P59" s="39"/>
      <c r="Q59" s="39"/>
      <c r="R59" s="39"/>
    </row>
    <row r="60" ht="28" customHeight="1" spans="1:18">
      <c r="A60" s="37">
        <f t="shared" si="18"/>
        <v>56</v>
      </c>
      <c r="B60" s="38" t="s">
        <v>21</v>
      </c>
      <c r="C60" s="39" t="s">
        <v>31</v>
      </c>
      <c r="D60" s="40" t="s">
        <v>55</v>
      </c>
      <c r="E60" s="39">
        <v>4</v>
      </c>
      <c r="F60" s="40">
        <v>20260100512</v>
      </c>
      <c r="G60" s="41">
        <v>83.49</v>
      </c>
      <c r="H60" s="41">
        <f t="shared" si="0"/>
        <v>33.396</v>
      </c>
      <c r="I60" s="41"/>
      <c r="J60" s="41"/>
      <c r="K60" s="41"/>
      <c r="L60" s="41"/>
      <c r="M60" s="41"/>
      <c r="N60" s="41"/>
      <c r="O60" s="41"/>
      <c r="P60" s="39"/>
      <c r="Q60" s="39"/>
      <c r="R60" s="39"/>
    </row>
    <row r="61" ht="28" customHeight="1" spans="1:18">
      <c r="A61" s="37">
        <f t="shared" si="18"/>
        <v>57</v>
      </c>
      <c r="B61" s="38" t="s">
        <v>21</v>
      </c>
      <c r="C61" s="39" t="s">
        <v>31</v>
      </c>
      <c r="D61" s="40" t="s">
        <v>55</v>
      </c>
      <c r="E61" s="39">
        <v>4</v>
      </c>
      <c r="F61" s="40">
        <v>20260100527</v>
      </c>
      <c r="G61" s="41">
        <v>80.08</v>
      </c>
      <c r="H61" s="41">
        <f t="shared" si="0"/>
        <v>32.032</v>
      </c>
      <c r="I61" s="41"/>
      <c r="J61" s="41"/>
      <c r="K61" s="41"/>
      <c r="L61" s="41"/>
      <c r="M61" s="41"/>
      <c r="N61" s="41"/>
      <c r="O61" s="41"/>
      <c r="P61" s="39"/>
      <c r="Q61" s="39"/>
      <c r="R61" s="39"/>
    </row>
    <row r="62" ht="28" customHeight="1" spans="1:18">
      <c r="A62" s="37">
        <f t="shared" si="18"/>
        <v>58</v>
      </c>
      <c r="B62" s="38" t="s">
        <v>21</v>
      </c>
      <c r="C62" s="39" t="s">
        <v>31</v>
      </c>
      <c r="D62" s="40" t="s">
        <v>55</v>
      </c>
      <c r="E62" s="39">
        <v>4</v>
      </c>
      <c r="F62" s="40">
        <v>20260100403</v>
      </c>
      <c r="G62" s="41">
        <v>78.7</v>
      </c>
      <c r="H62" s="41">
        <f t="shared" si="0"/>
        <v>31.48</v>
      </c>
      <c r="I62" s="41"/>
      <c r="J62" s="41"/>
      <c r="K62" s="41"/>
      <c r="L62" s="41"/>
      <c r="M62" s="41"/>
      <c r="N62" s="41"/>
      <c r="O62" s="41"/>
      <c r="P62" s="39"/>
      <c r="Q62" s="39"/>
      <c r="R62" s="39"/>
    </row>
    <row r="63" ht="28" customHeight="1" spans="1:18">
      <c r="A63" s="37">
        <f t="shared" si="18"/>
        <v>59</v>
      </c>
      <c r="B63" s="38" t="s">
        <v>71</v>
      </c>
      <c r="C63" s="39" t="s">
        <v>72</v>
      </c>
      <c r="D63" s="40" t="s">
        <v>73</v>
      </c>
      <c r="E63" s="39">
        <v>2</v>
      </c>
      <c r="F63" s="40">
        <v>20260100607</v>
      </c>
      <c r="G63" s="41">
        <v>69.73</v>
      </c>
      <c r="H63" s="41">
        <f t="shared" si="0"/>
        <v>27.892</v>
      </c>
      <c r="I63" s="41">
        <v>68.8</v>
      </c>
      <c r="J63" s="41"/>
      <c r="K63" s="41"/>
      <c r="L63" s="41"/>
      <c r="M63" s="41">
        <f t="shared" si="9"/>
        <v>68.8</v>
      </c>
      <c r="N63" s="41">
        <f t="shared" si="3"/>
        <v>41.28</v>
      </c>
      <c r="O63" s="41">
        <f>H63+N63</f>
        <v>69.172</v>
      </c>
      <c r="P63" s="39">
        <f>RANK(O63,$O$63:$O$64,0)</f>
        <v>1</v>
      </c>
      <c r="Q63" s="39" t="s">
        <v>20</v>
      </c>
      <c r="R63" s="39"/>
    </row>
    <row r="64" ht="28" customHeight="1" spans="1:18">
      <c r="A64" s="37">
        <f t="shared" si="18"/>
        <v>60</v>
      </c>
      <c r="B64" s="38" t="s">
        <v>21</v>
      </c>
      <c r="C64" s="39" t="s">
        <v>72</v>
      </c>
      <c r="D64" s="40" t="s">
        <v>73</v>
      </c>
      <c r="E64" s="39">
        <v>2</v>
      </c>
      <c r="F64" s="40">
        <v>20260100606</v>
      </c>
      <c r="G64" s="41">
        <v>84.08</v>
      </c>
      <c r="H64" s="41">
        <f t="shared" si="0"/>
        <v>33.632</v>
      </c>
      <c r="I64" s="41"/>
      <c r="J64" s="41"/>
      <c r="K64" s="41"/>
      <c r="L64" s="41"/>
      <c r="M64" s="41"/>
      <c r="N64" s="41"/>
      <c r="O64" s="41"/>
      <c r="P64" s="39"/>
      <c r="Q64" s="39"/>
      <c r="R64" s="39"/>
    </row>
    <row r="65" ht="28" customHeight="1" spans="1:18">
      <c r="A65" s="37">
        <f t="shared" si="18"/>
        <v>61</v>
      </c>
      <c r="B65" s="38" t="s">
        <v>74</v>
      </c>
      <c r="C65" s="39" t="s">
        <v>72</v>
      </c>
      <c r="D65" s="40" t="s">
        <v>75</v>
      </c>
      <c r="E65" s="39">
        <v>1</v>
      </c>
      <c r="F65" s="40">
        <v>20260100608</v>
      </c>
      <c r="G65" s="41">
        <v>62.61</v>
      </c>
      <c r="H65" s="41">
        <f t="shared" si="0"/>
        <v>25.044</v>
      </c>
      <c r="I65" s="41">
        <v>79.7</v>
      </c>
      <c r="J65" s="41"/>
      <c r="K65" s="41"/>
      <c r="L65" s="41"/>
      <c r="M65" s="41">
        <f t="shared" si="9"/>
        <v>79.7</v>
      </c>
      <c r="N65" s="41">
        <f t="shared" si="3"/>
        <v>47.82</v>
      </c>
      <c r="O65" s="41">
        <f t="shared" ref="O65:O73" si="19">H65+N65</f>
        <v>72.864</v>
      </c>
      <c r="P65" s="39">
        <v>1</v>
      </c>
      <c r="Q65" s="39" t="s">
        <v>20</v>
      </c>
      <c r="R65" s="39"/>
    </row>
    <row r="66" ht="28" customHeight="1" spans="1:18">
      <c r="A66" s="37">
        <f t="shared" si="18"/>
        <v>62</v>
      </c>
      <c r="B66" s="38" t="s">
        <v>76</v>
      </c>
      <c r="C66" s="39" t="s">
        <v>72</v>
      </c>
      <c r="D66" s="40" t="s">
        <v>77</v>
      </c>
      <c r="E66" s="39">
        <v>4</v>
      </c>
      <c r="F66" s="40">
        <v>20260100626</v>
      </c>
      <c r="G66" s="41">
        <v>87.07</v>
      </c>
      <c r="H66" s="41">
        <f t="shared" si="0"/>
        <v>34.828</v>
      </c>
      <c r="I66" s="41">
        <v>77.4</v>
      </c>
      <c r="J66" s="41"/>
      <c r="K66" s="41"/>
      <c r="L66" s="41"/>
      <c r="M66" s="41">
        <f t="shared" si="9"/>
        <v>77.4</v>
      </c>
      <c r="N66" s="41">
        <f t="shared" si="3"/>
        <v>46.44</v>
      </c>
      <c r="O66" s="41">
        <f t="shared" si="19"/>
        <v>81.268</v>
      </c>
      <c r="P66" s="39">
        <f t="shared" ref="P66:P73" si="20">RANK(O66,$O$66:$O$74,0)</f>
        <v>1</v>
      </c>
      <c r="Q66" s="39" t="s">
        <v>20</v>
      </c>
      <c r="R66" s="39"/>
    </row>
    <row r="67" ht="28" customHeight="1" spans="1:18">
      <c r="A67" s="37">
        <f t="shared" ref="A67:A76" si="21">ROW()-4</f>
        <v>63</v>
      </c>
      <c r="B67" s="38" t="s">
        <v>78</v>
      </c>
      <c r="C67" s="39" t="s">
        <v>72</v>
      </c>
      <c r="D67" s="40" t="s">
        <v>77</v>
      </c>
      <c r="E67" s="39">
        <v>4</v>
      </c>
      <c r="F67" s="40">
        <v>20260100609</v>
      </c>
      <c r="G67" s="41">
        <v>84</v>
      </c>
      <c r="H67" s="41">
        <f t="shared" si="0"/>
        <v>33.6</v>
      </c>
      <c r="I67" s="41">
        <v>75.7</v>
      </c>
      <c r="J67" s="41"/>
      <c r="K67" s="41"/>
      <c r="L67" s="41"/>
      <c r="M67" s="41">
        <f t="shared" si="9"/>
        <v>75.7</v>
      </c>
      <c r="N67" s="41">
        <f t="shared" si="3"/>
        <v>45.42</v>
      </c>
      <c r="O67" s="41">
        <f t="shared" si="19"/>
        <v>79.02</v>
      </c>
      <c r="P67" s="39">
        <f t="shared" si="20"/>
        <v>2</v>
      </c>
      <c r="Q67" s="39" t="s">
        <v>20</v>
      </c>
      <c r="R67" s="39"/>
    </row>
    <row r="68" ht="28" customHeight="1" spans="1:18">
      <c r="A68" s="37">
        <f t="shared" si="21"/>
        <v>64</v>
      </c>
      <c r="B68" s="38" t="s">
        <v>79</v>
      </c>
      <c r="C68" s="39" t="s">
        <v>72</v>
      </c>
      <c r="D68" s="40" t="s">
        <v>77</v>
      </c>
      <c r="E68" s="39">
        <v>4</v>
      </c>
      <c r="F68" s="40">
        <v>20260100618</v>
      </c>
      <c r="G68" s="41">
        <v>81.07</v>
      </c>
      <c r="H68" s="41">
        <f t="shared" si="0"/>
        <v>32.428</v>
      </c>
      <c r="I68" s="41">
        <v>76.9</v>
      </c>
      <c r="J68" s="41"/>
      <c r="K68" s="41"/>
      <c r="L68" s="41"/>
      <c r="M68" s="41">
        <f t="shared" si="9"/>
        <v>76.9</v>
      </c>
      <c r="N68" s="41">
        <f t="shared" si="3"/>
        <v>46.14</v>
      </c>
      <c r="O68" s="41">
        <f t="shared" si="19"/>
        <v>78.568</v>
      </c>
      <c r="P68" s="39">
        <f t="shared" si="20"/>
        <v>3</v>
      </c>
      <c r="Q68" s="39" t="s">
        <v>20</v>
      </c>
      <c r="R68" s="39"/>
    </row>
    <row r="69" ht="28" customHeight="1" spans="1:18">
      <c r="A69" s="37">
        <f t="shared" si="21"/>
        <v>65</v>
      </c>
      <c r="B69" s="38" t="s">
        <v>80</v>
      </c>
      <c r="C69" s="39" t="s">
        <v>72</v>
      </c>
      <c r="D69" s="40" t="s">
        <v>77</v>
      </c>
      <c r="E69" s="39">
        <v>4</v>
      </c>
      <c r="F69" s="40">
        <v>20260100619</v>
      </c>
      <c r="G69" s="41">
        <v>85.27</v>
      </c>
      <c r="H69" s="41">
        <f t="shared" ref="H69:H125" si="22">G69*40%</f>
        <v>34.108</v>
      </c>
      <c r="I69" s="41">
        <v>70.3</v>
      </c>
      <c r="J69" s="41"/>
      <c r="K69" s="41"/>
      <c r="L69" s="41"/>
      <c r="M69" s="41">
        <f t="shared" si="9"/>
        <v>70.3</v>
      </c>
      <c r="N69" s="41">
        <f t="shared" ref="N69:N125" si="23">M69*60%</f>
        <v>42.18</v>
      </c>
      <c r="O69" s="41">
        <f t="shared" si="19"/>
        <v>76.288</v>
      </c>
      <c r="P69" s="39">
        <f t="shared" si="20"/>
        <v>4</v>
      </c>
      <c r="Q69" s="39" t="s">
        <v>20</v>
      </c>
      <c r="R69" s="39"/>
    </row>
    <row r="70" ht="28" customHeight="1" spans="1:18">
      <c r="A70" s="37">
        <f t="shared" si="21"/>
        <v>66</v>
      </c>
      <c r="B70" s="38" t="s">
        <v>81</v>
      </c>
      <c r="C70" s="39" t="s">
        <v>72</v>
      </c>
      <c r="D70" s="40" t="s">
        <v>77</v>
      </c>
      <c r="E70" s="39">
        <v>4</v>
      </c>
      <c r="F70" s="40">
        <v>20260100610</v>
      </c>
      <c r="G70" s="41">
        <v>73.59</v>
      </c>
      <c r="H70" s="41">
        <f t="shared" si="22"/>
        <v>29.436</v>
      </c>
      <c r="I70" s="41">
        <v>75.9</v>
      </c>
      <c r="J70" s="41"/>
      <c r="K70" s="41"/>
      <c r="L70" s="41"/>
      <c r="M70" s="41">
        <f t="shared" si="9"/>
        <v>75.9</v>
      </c>
      <c r="N70" s="41">
        <f t="shared" si="23"/>
        <v>45.54</v>
      </c>
      <c r="O70" s="41">
        <f t="shared" si="19"/>
        <v>74.976</v>
      </c>
      <c r="P70" s="39">
        <f t="shared" si="20"/>
        <v>5</v>
      </c>
      <c r="Q70" s="39"/>
      <c r="R70" s="39"/>
    </row>
    <row r="71" ht="28" customHeight="1" spans="1:18">
      <c r="A71" s="37">
        <f t="shared" si="21"/>
        <v>67</v>
      </c>
      <c r="B71" s="38" t="s">
        <v>82</v>
      </c>
      <c r="C71" s="39" t="s">
        <v>72</v>
      </c>
      <c r="D71" s="40" t="s">
        <v>77</v>
      </c>
      <c r="E71" s="39">
        <v>4</v>
      </c>
      <c r="F71" s="40">
        <v>20260100624</v>
      </c>
      <c r="G71" s="41">
        <v>67.48</v>
      </c>
      <c r="H71" s="41">
        <f t="shared" si="22"/>
        <v>26.992</v>
      </c>
      <c r="I71" s="41">
        <v>77.8</v>
      </c>
      <c r="J71" s="41"/>
      <c r="K71" s="41"/>
      <c r="L71" s="41"/>
      <c r="M71" s="41">
        <f t="shared" si="9"/>
        <v>77.8</v>
      </c>
      <c r="N71" s="41">
        <f t="shared" si="23"/>
        <v>46.68</v>
      </c>
      <c r="O71" s="41">
        <f t="shared" si="19"/>
        <v>73.672</v>
      </c>
      <c r="P71" s="39">
        <f t="shared" si="20"/>
        <v>6</v>
      </c>
      <c r="Q71" s="39"/>
      <c r="R71" s="39"/>
    </row>
    <row r="72" ht="28" customHeight="1" spans="1:18">
      <c r="A72" s="37">
        <f t="shared" si="21"/>
        <v>68</v>
      </c>
      <c r="B72" s="38" t="s">
        <v>83</v>
      </c>
      <c r="C72" s="39" t="s">
        <v>72</v>
      </c>
      <c r="D72" s="40" t="s">
        <v>77</v>
      </c>
      <c r="E72" s="39">
        <v>4</v>
      </c>
      <c r="F72" s="40">
        <v>20260100621</v>
      </c>
      <c r="G72" s="41">
        <v>74.05</v>
      </c>
      <c r="H72" s="41">
        <f t="shared" si="22"/>
        <v>29.62</v>
      </c>
      <c r="I72" s="41">
        <v>72.8</v>
      </c>
      <c r="J72" s="41"/>
      <c r="K72" s="41"/>
      <c r="L72" s="41"/>
      <c r="M72" s="41">
        <f t="shared" si="9"/>
        <v>72.8</v>
      </c>
      <c r="N72" s="41">
        <f t="shared" si="23"/>
        <v>43.68</v>
      </c>
      <c r="O72" s="41">
        <f t="shared" si="19"/>
        <v>73.3</v>
      </c>
      <c r="P72" s="39">
        <f t="shared" si="20"/>
        <v>7</v>
      </c>
      <c r="Q72" s="39"/>
      <c r="R72" s="39"/>
    </row>
    <row r="73" ht="28" customHeight="1" spans="1:18">
      <c r="A73" s="37">
        <f t="shared" si="21"/>
        <v>69</v>
      </c>
      <c r="B73" s="38" t="s">
        <v>84</v>
      </c>
      <c r="C73" s="39" t="s">
        <v>72</v>
      </c>
      <c r="D73" s="40" t="s">
        <v>77</v>
      </c>
      <c r="E73" s="39">
        <v>4</v>
      </c>
      <c r="F73" s="40">
        <v>20260100613</v>
      </c>
      <c r="G73" s="41">
        <v>63.36</v>
      </c>
      <c r="H73" s="41">
        <f t="shared" si="22"/>
        <v>25.344</v>
      </c>
      <c r="I73" s="41">
        <v>71.8</v>
      </c>
      <c r="J73" s="41"/>
      <c r="K73" s="41"/>
      <c r="L73" s="41"/>
      <c r="M73" s="41">
        <f t="shared" si="9"/>
        <v>71.8</v>
      </c>
      <c r="N73" s="41">
        <f t="shared" si="23"/>
        <v>43.08</v>
      </c>
      <c r="O73" s="41">
        <f t="shared" si="19"/>
        <v>68.424</v>
      </c>
      <c r="P73" s="39">
        <f t="shared" si="20"/>
        <v>8</v>
      </c>
      <c r="Q73" s="39"/>
      <c r="R73" s="39"/>
    </row>
    <row r="74" ht="28" customHeight="1" spans="1:18">
      <c r="A74" s="37">
        <f t="shared" si="21"/>
        <v>70</v>
      </c>
      <c r="B74" s="38" t="s">
        <v>21</v>
      </c>
      <c r="C74" s="39" t="s">
        <v>72</v>
      </c>
      <c r="D74" s="40" t="s">
        <v>77</v>
      </c>
      <c r="E74" s="39">
        <v>4</v>
      </c>
      <c r="F74" s="40">
        <v>20260100620</v>
      </c>
      <c r="G74" s="41">
        <v>72.51</v>
      </c>
      <c r="H74" s="41">
        <f t="shared" si="22"/>
        <v>29.004</v>
      </c>
      <c r="I74" s="41"/>
      <c r="J74" s="41"/>
      <c r="K74" s="41"/>
      <c r="L74" s="41"/>
      <c r="M74" s="41"/>
      <c r="N74" s="41"/>
      <c r="O74" s="41"/>
      <c r="P74" s="39"/>
      <c r="Q74" s="39"/>
      <c r="R74" s="39"/>
    </row>
    <row r="75" ht="28" customHeight="1" spans="1:18">
      <c r="A75" s="37">
        <f t="shared" si="21"/>
        <v>71</v>
      </c>
      <c r="B75" s="38" t="s">
        <v>85</v>
      </c>
      <c r="C75" s="39" t="s">
        <v>72</v>
      </c>
      <c r="D75" s="40" t="s">
        <v>86</v>
      </c>
      <c r="E75" s="39">
        <v>1</v>
      </c>
      <c r="F75" s="40">
        <v>20260100628</v>
      </c>
      <c r="G75" s="41">
        <v>69.85</v>
      </c>
      <c r="H75" s="41">
        <f t="shared" si="22"/>
        <v>27.94</v>
      </c>
      <c r="I75" s="41">
        <v>74.4</v>
      </c>
      <c r="J75" s="41"/>
      <c r="K75" s="41"/>
      <c r="L75" s="41"/>
      <c r="M75" s="41">
        <f t="shared" si="9"/>
        <v>74.4</v>
      </c>
      <c r="N75" s="41">
        <f t="shared" si="23"/>
        <v>44.64</v>
      </c>
      <c r="O75" s="41">
        <f t="shared" ref="O75:O83" si="24">H75+N75</f>
        <v>72.58</v>
      </c>
      <c r="P75" s="39">
        <v>1</v>
      </c>
      <c r="Q75" s="39" t="s">
        <v>20</v>
      </c>
      <c r="R75" s="39"/>
    </row>
    <row r="76" ht="28" customHeight="1" spans="1:18">
      <c r="A76" s="37">
        <f t="shared" si="21"/>
        <v>72</v>
      </c>
      <c r="B76" s="38" t="s">
        <v>87</v>
      </c>
      <c r="C76" s="39" t="s">
        <v>88</v>
      </c>
      <c r="D76" s="40" t="s">
        <v>89</v>
      </c>
      <c r="E76" s="39">
        <v>2</v>
      </c>
      <c r="F76" s="40">
        <v>20260100723</v>
      </c>
      <c r="G76" s="41">
        <v>85.33</v>
      </c>
      <c r="H76" s="41">
        <f t="shared" si="22"/>
        <v>34.132</v>
      </c>
      <c r="I76" s="41">
        <v>88</v>
      </c>
      <c r="J76" s="41"/>
      <c r="K76" s="41"/>
      <c r="L76" s="41"/>
      <c r="M76" s="41">
        <f t="shared" si="9"/>
        <v>88</v>
      </c>
      <c r="N76" s="41">
        <f t="shared" si="23"/>
        <v>52.8</v>
      </c>
      <c r="O76" s="41">
        <f t="shared" si="24"/>
        <v>86.932</v>
      </c>
      <c r="P76" s="39">
        <f t="shared" ref="P76:P83" si="25">RANK(O76,$O$76:$O$85,0)</f>
        <v>1</v>
      </c>
      <c r="Q76" s="39" t="s">
        <v>20</v>
      </c>
      <c r="R76" s="39"/>
    </row>
    <row r="77" ht="28" customHeight="1" spans="1:18">
      <c r="A77" s="37">
        <f t="shared" ref="A77:A86" si="26">ROW()-4</f>
        <v>73</v>
      </c>
      <c r="B77" s="38" t="s">
        <v>90</v>
      </c>
      <c r="C77" s="39" t="s">
        <v>88</v>
      </c>
      <c r="D77" s="40" t="s">
        <v>89</v>
      </c>
      <c r="E77" s="39">
        <v>2</v>
      </c>
      <c r="F77" s="40">
        <v>20260100630</v>
      </c>
      <c r="G77" s="41">
        <v>86.87</v>
      </c>
      <c r="H77" s="41">
        <f t="shared" si="22"/>
        <v>34.748</v>
      </c>
      <c r="I77" s="41">
        <v>84.8</v>
      </c>
      <c r="J77" s="41"/>
      <c r="K77" s="41"/>
      <c r="L77" s="41"/>
      <c r="M77" s="41">
        <f t="shared" si="9"/>
        <v>84.8</v>
      </c>
      <c r="N77" s="41">
        <f t="shared" si="23"/>
        <v>50.88</v>
      </c>
      <c r="O77" s="41">
        <f t="shared" si="24"/>
        <v>85.628</v>
      </c>
      <c r="P77" s="39">
        <f t="shared" si="25"/>
        <v>2</v>
      </c>
      <c r="Q77" s="39" t="s">
        <v>20</v>
      </c>
      <c r="R77" s="39"/>
    </row>
    <row r="78" ht="28" customHeight="1" spans="1:18">
      <c r="A78" s="37">
        <f t="shared" si="26"/>
        <v>74</v>
      </c>
      <c r="B78" s="38" t="s">
        <v>91</v>
      </c>
      <c r="C78" s="39" t="s">
        <v>88</v>
      </c>
      <c r="D78" s="40" t="s">
        <v>89</v>
      </c>
      <c r="E78" s="39">
        <v>2</v>
      </c>
      <c r="F78" s="40">
        <v>20260100827</v>
      </c>
      <c r="G78" s="41">
        <v>85.22</v>
      </c>
      <c r="H78" s="41">
        <f t="shared" si="22"/>
        <v>34.088</v>
      </c>
      <c r="I78" s="41">
        <v>84.9</v>
      </c>
      <c r="J78" s="41"/>
      <c r="K78" s="41"/>
      <c r="L78" s="41"/>
      <c r="M78" s="41">
        <f t="shared" si="9"/>
        <v>84.9</v>
      </c>
      <c r="N78" s="41">
        <f t="shared" si="23"/>
        <v>50.94</v>
      </c>
      <c r="O78" s="41">
        <f t="shared" si="24"/>
        <v>85.028</v>
      </c>
      <c r="P78" s="39">
        <f t="shared" si="25"/>
        <v>3</v>
      </c>
      <c r="Q78" s="39"/>
      <c r="R78" s="39"/>
    </row>
    <row r="79" ht="28" customHeight="1" spans="1:18">
      <c r="A79" s="37">
        <f t="shared" si="26"/>
        <v>75</v>
      </c>
      <c r="B79" s="38" t="s">
        <v>92</v>
      </c>
      <c r="C79" s="39" t="s">
        <v>88</v>
      </c>
      <c r="D79" s="40" t="s">
        <v>89</v>
      </c>
      <c r="E79" s="39">
        <v>2</v>
      </c>
      <c r="F79" s="40">
        <v>20260100709</v>
      </c>
      <c r="G79" s="41">
        <v>86.52</v>
      </c>
      <c r="H79" s="41">
        <f t="shared" si="22"/>
        <v>34.608</v>
      </c>
      <c r="I79" s="41">
        <v>78.8</v>
      </c>
      <c r="J79" s="41"/>
      <c r="K79" s="41"/>
      <c r="L79" s="41"/>
      <c r="M79" s="41">
        <f t="shared" si="9"/>
        <v>78.8</v>
      </c>
      <c r="N79" s="41">
        <f t="shared" si="23"/>
        <v>47.28</v>
      </c>
      <c r="O79" s="41">
        <f t="shared" si="24"/>
        <v>81.888</v>
      </c>
      <c r="P79" s="39">
        <f t="shared" si="25"/>
        <v>4</v>
      </c>
      <c r="Q79" s="39"/>
      <c r="R79" s="39"/>
    </row>
    <row r="80" ht="28" customHeight="1" spans="1:18">
      <c r="A80" s="37">
        <f t="shared" si="26"/>
        <v>76</v>
      </c>
      <c r="B80" s="38" t="s">
        <v>93</v>
      </c>
      <c r="C80" s="39" t="s">
        <v>88</v>
      </c>
      <c r="D80" s="40" t="s">
        <v>89</v>
      </c>
      <c r="E80" s="39">
        <v>2</v>
      </c>
      <c r="F80" s="40">
        <v>20260100803</v>
      </c>
      <c r="G80" s="41">
        <v>85.1</v>
      </c>
      <c r="H80" s="41">
        <f t="shared" si="22"/>
        <v>34.04</v>
      </c>
      <c r="I80" s="41">
        <v>78.6</v>
      </c>
      <c r="J80" s="41"/>
      <c r="K80" s="41"/>
      <c r="L80" s="41"/>
      <c r="M80" s="41">
        <f t="shared" si="9"/>
        <v>78.6</v>
      </c>
      <c r="N80" s="41">
        <f t="shared" si="23"/>
        <v>47.16</v>
      </c>
      <c r="O80" s="41">
        <f t="shared" si="24"/>
        <v>81.2</v>
      </c>
      <c r="P80" s="39">
        <f t="shared" si="25"/>
        <v>5</v>
      </c>
      <c r="Q80" s="39"/>
      <c r="R80" s="39"/>
    </row>
    <row r="81" ht="28" customHeight="1" spans="1:18">
      <c r="A81" s="37">
        <f t="shared" si="26"/>
        <v>77</v>
      </c>
      <c r="B81" s="38" t="s">
        <v>94</v>
      </c>
      <c r="C81" s="39" t="s">
        <v>88</v>
      </c>
      <c r="D81" s="40" t="s">
        <v>89</v>
      </c>
      <c r="E81" s="39">
        <v>2</v>
      </c>
      <c r="F81" s="40">
        <v>20260100804</v>
      </c>
      <c r="G81" s="41">
        <v>87.79</v>
      </c>
      <c r="H81" s="41">
        <f t="shared" si="22"/>
        <v>35.116</v>
      </c>
      <c r="I81" s="41">
        <v>73.3</v>
      </c>
      <c r="J81" s="41"/>
      <c r="K81" s="41"/>
      <c r="L81" s="41"/>
      <c r="M81" s="41">
        <f t="shared" si="9"/>
        <v>73.3</v>
      </c>
      <c r="N81" s="41">
        <f t="shared" si="23"/>
        <v>43.98</v>
      </c>
      <c r="O81" s="41">
        <f t="shared" si="24"/>
        <v>79.096</v>
      </c>
      <c r="P81" s="39">
        <f t="shared" si="25"/>
        <v>6</v>
      </c>
      <c r="Q81" s="39"/>
      <c r="R81" s="39"/>
    </row>
    <row r="82" ht="28" customHeight="1" spans="1:18">
      <c r="A82" s="37">
        <f t="shared" si="26"/>
        <v>78</v>
      </c>
      <c r="B82" s="38" t="s">
        <v>95</v>
      </c>
      <c r="C82" s="39" t="s">
        <v>88</v>
      </c>
      <c r="D82" s="40" t="s">
        <v>89</v>
      </c>
      <c r="E82" s="39">
        <v>2</v>
      </c>
      <c r="F82" s="40">
        <v>20260100729</v>
      </c>
      <c r="G82" s="41">
        <v>87.63</v>
      </c>
      <c r="H82" s="41">
        <f t="shared" si="22"/>
        <v>35.052</v>
      </c>
      <c r="I82" s="41">
        <v>70.4</v>
      </c>
      <c r="J82" s="41"/>
      <c r="K82" s="41"/>
      <c r="L82" s="41"/>
      <c r="M82" s="41">
        <f t="shared" si="9"/>
        <v>70.4</v>
      </c>
      <c r="N82" s="41">
        <f t="shared" si="23"/>
        <v>42.24</v>
      </c>
      <c r="O82" s="41">
        <f t="shared" si="24"/>
        <v>77.292</v>
      </c>
      <c r="P82" s="39">
        <f t="shared" si="25"/>
        <v>7</v>
      </c>
      <c r="Q82" s="39"/>
      <c r="R82" s="39"/>
    </row>
    <row r="83" ht="28" customHeight="1" spans="1:18">
      <c r="A83" s="37">
        <f t="shared" si="26"/>
        <v>79</v>
      </c>
      <c r="B83" s="38" t="s">
        <v>96</v>
      </c>
      <c r="C83" s="39" t="s">
        <v>88</v>
      </c>
      <c r="D83" s="40" t="s">
        <v>89</v>
      </c>
      <c r="E83" s="39">
        <v>2</v>
      </c>
      <c r="F83" s="40">
        <v>20260100713</v>
      </c>
      <c r="G83" s="41">
        <v>88.07</v>
      </c>
      <c r="H83" s="41">
        <f t="shared" si="22"/>
        <v>35.228</v>
      </c>
      <c r="I83" s="41">
        <v>69</v>
      </c>
      <c r="J83" s="41"/>
      <c r="K83" s="41"/>
      <c r="L83" s="41"/>
      <c r="M83" s="41">
        <f t="shared" si="9"/>
        <v>69</v>
      </c>
      <c r="N83" s="41">
        <f t="shared" si="23"/>
        <v>41.4</v>
      </c>
      <c r="O83" s="41">
        <f t="shared" si="24"/>
        <v>76.628</v>
      </c>
      <c r="P83" s="39">
        <f t="shared" si="25"/>
        <v>8</v>
      </c>
      <c r="Q83" s="39"/>
      <c r="R83" s="39"/>
    </row>
    <row r="84" ht="28" customHeight="1" spans="1:18">
      <c r="A84" s="37">
        <f t="shared" si="26"/>
        <v>80</v>
      </c>
      <c r="B84" s="38" t="s">
        <v>21</v>
      </c>
      <c r="C84" s="39" t="s">
        <v>88</v>
      </c>
      <c r="D84" s="40" t="s">
        <v>89</v>
      </c>
      <c r="E84" s="39">
        <v>2</v>
      </c>
      <c r="F84" s="40">
        <v>20260100712</v>
      </c>
      <c r="G84" s="41">
        <v>86.37</v>
      </c>
      <c r="H84" s="41">
        <f t="shared" si="22"/>
        <v>34.548</v>
      </c>
      <c r="I84" s="41"/>
      <c r="J84" s="41"/>
      <c r="K84" s="41"/>
      <c r="L84" s="41"/>
      <c r="M84" s="41"/>
      <c r="N84" s="41"/>
      <c r="O84" s="41"/>
      <c r="P84" s="39"/>
      <c r="Q84" s="39"/>
      <c r="R84" s="39"/>
    </row>
    <row r="85" ht="28" customHeight="1" spans="1:18">
      <c r="A85" s="37">
        <f t="shared" si="26"/>
        <v>81</v>
      </c>
      <c r="B85" s="38" t="s">
        <v>21</v>
      </c>
      <c r="C85" s="39" t="s">
        <v>88</v>
      </c>
      <c r="D85" s="40" t="s">
        <v>89</v>
      </c>
      <c r="E85" s="39">
        <v>2</v>
      </c>
      <c r="F85" s="40">
        <v>20260100705</v>
      </c>
      <c r="G85" s="41">
        <v>84.48</v>
      </c>
      <c r="H85" s="41">
        <f t="shared" si="22"/>
        <v>33.792</v>
      </c>
      <c r="I85" s="41"/>
      <c r="J85" s="41"/>
      <c r="K85" s="41"/>
      <c r="L85" s="41"/>
      <c r="M85" s="41"/>
      <c r="N85" s="41"/>
      <c r="O85" s="41"/>
      <c r="P85" s="39"/>
      <c r="Q85" s="39"/>
      <c r="R85" s="39"/>
    </row>
    <row r="86" ht="28" customHeight="1" spans="1:18">
      <c r="A86" s="37">
        <f t="shared" si="26"/>
        <v>82</v>
      </c>
      <c r="B86" s="38" t="s">
        <v>97</v>
      </c>
      <c r="C86" s="39" t="s">
        <v>98</v>
      </c>
      <c r="D86" s="40" t="s">
        <v>99</v>
      </c>
      <c r="E86" s="39">
        <v>1</v>
      </c>
      <c r="F86" s="40">
        <v>20260100908</v>
      </c>
      <c r="G86" s="41">
        <v>73.15</v>
      </c>
      <c r="H86" s="41">
        <f t="shared" si="22"/>
        <v>29.26</v>
      </c>
      <c r="I86" s="41">
        <v>77</v>
      </c>
      <c r="J86" s="41"/>
      <c r="K86" s="41"/>
      <c r="L86" s="41"/>
      <c r="M86" s="41">
        <f t="shared" ref="M84:M120" si="27">I86</f>
        <v>77</v>
      </c>
      <c r="N86" s="41">
        <f t="shared" si="23"/>
        <v>46.2</v>
      </c>
      <c r="O86" s="41">
        <f>H86+N86</f>
        <v>75.46</v>
      </c>
      <c r="P86" s="39">
        <f>RANK(O86,$O$86:$O$87,0)</f>
        <v>1</v>
      </c>
      <c r="Q86" s="39" t="s">
        <v>20</v>
      </c>
      <c r="R86" s="39"/>
    </row>
    <row r="87" ht="28" customHeight="1" spans="1:18">
      <c r="A87" s="37">
        <f t="shared" ref="A87:A96" si="28">ROW()-4</f>
        <v>83</v>
      </c>
      <c r="B87" s="38" t="s">
        <v>21</v>
      </c>
      <c r="C87" s="39" t="s">
        <v>98</v>
      </c>
      <c r="D87" s="40" t="s">
        <v>99</v>
      </c>
      <c r="E87" s="39">
        <v>1</v>
      </c>
      <c r="F87" s="40">
        <v>20260100907</v>
      </c>
      <c r="G87" s="41">
        <v>77.87</v>
      </c>
      <c r="H87" s="41">
        <f t="shared" si="22"/>
        <v>31.148</v>
      </c>
      <c r="I87" s="41"/>
      <c r="J87" s="41"/>
      <c r="K87" s="41"/>
      <c r="L87" s="41"/>
      <c r="M87" s="41"/>
      <c r="N87" s="41"/>
      <c r="O87" s="41"/>
      <c r="P87" s="39"/>
      <c r="Q87" s="39"/>
      <c r="R87" s="39"/>
    </row>
    <row r="88" ht="28" customHeight="1" spans="1:18">
      <c r="A88" s="37">
        <f t="shared" si="28"/>
        <v>84</v>
      </c>
      <c r="B88" s="38" t="s">
        <v>100</v>
      </c>
      <c r="C88" s="39" t="s">
        <v>98</v>
      </c>
      <c r="D88" s="40" t="s">
        <v>101</v>
      </c>
      <c r="E88" s="39">
        <v>1</v>
      </c>
      <c r="F88" s="40">
        <v>20260100911</v>
      </c>
      <c r="G88" s="41">
        <v>64.87</v>
      </c>
      <c r="H88" s="41">
        <f t="shared" si="22"/>
        <v>25.948</v>
      </c>
      <c r="I88" s="41">
        <v>84.5</v>
      </c>
      <c r="J88" s="41"/>
      <c r="K88" s="41"/>
      <c r="L88" s="41"/>
      <c r="M88" s="41">
        <f t="shared" si="27"/>
        <v>84.5</v>
      </c>
      <c r="N88" s="41">
        <f t="shared" si="23"/>
        <v>50.7</v>
      </c>
      <c r="O88" s="41">
        <f>H88+N88</f>
        <v>76.648</v>
      </c>
      <c r="P88" s="39">
        <f>RANK(O88,$O$88:$O$89,0)</f>
        <v>1</v>
      </c>
      <c r="Q88" s="39" t="s">
        <v>20</v>
      </c>
      <c r="R88" s="39"/>
    </row>
    <row r="89" ht="28" customHeight="1" spans="1:18">
      <c r="A89" s="37">
        <f t="shared" si="28"/>
        <v>85</v>
      </c>
      <c r="B89" s="38" t="s">
        <v>21</v>
      </c>
      <c r="C89" s="39" t="s">
        <v>98</v>
      </c>
      <c r="D89" s="40" t="s">
        <v>101</v>
      </c>
      <c r="E89" s="39">
        <v>1</v>
      </c>
      <c r="F89" s="40">
        <v>20260100909</v>
      </c>
      <c r="G89" s="41">
        <v>69.17</v>
      </c>
      <c r="H89" s="41">
        <f t="shared" si="22"/>
        <v>27.668</v>
      </c>
      <c r="I89" s="41"/>
      <c r="J89" s="41"/>
      <c r="K89" s="41"/>
      <c r="L89" s="41"/>
      <c r="M89" s="41"/>
      <c r="N89" s="41"/>
      <c r="O89" s="41"/>
      <c r="P89" s="39"/>
      <c r="Q89" s="39"/>
      <c r="R89" s="39"/>
    </row>
    <row r="90" ht="28" customHeight="1" spans="1:18">
      <c r="A90" s="37">
        <f t="shared" si="28"/>
        <v>86</v>
      </c>
      <c r="B90" s="38" t="s">
        <v>102</v>
      </c>
      <c r="C90" s="39" t="s">
        <v>98</v>
      </c>
      <c r="D90" s="40" t="s">
        <v>103</v>
      </c>
      <c r="E90" s="39">
        <v>2</v>
      </c>
      <c r="F90" s="40">
        <v>20260100916</v>
      </c>
      <c r="G90" s="41">
        <v>68.57</v>
      </c>
      <c r="H90" s="41">
        <f t="shared" si="22"/>
        <v>27.428</v>
      </c>
      <c r="I90" s="41">
        <v>79.8</v>
      </c>
      <c r="J90" s="41"/>
      <c r="K90" s="41"/>
      <c r="L90" s="41"/>
      <c r="M90" s="41">
        <f t="shared" si="27"/>
        <v>79.8</v>
      </c>
      <c r="N90" s="41">
        <f t="shared" si="23"/>
        <v>47.88</v>
      </c>
      <c r="O90" s="41">
        <f>H90+N90</f>
        <v>75.308</v>
      </c>
      <c r="P90" s="39">
        <f>RANK(O90,$O$90:$O$93,0)</f>
        <v>1</v>
      </c>
      <c r="Q90" s="39" t="s">
        <v>20</v>
      </c>
      <c r="R90" s="39"/>
    </row>
    <row r="91" ht="28" customHeight="1" spans="1:18">
      <c r="A91" s="37">
        <f t="shared" si="28"/>
        <v>87</v>
      </c>
      <c r="B91" s="38" t="s">
        <v>104</v>
      </c>
      <c r="C91" s="39" t="s">
        <v>98</v>
      </c>
      <c r="D91" s="40" t="s">
        <v>103</v>
      </c>
      <c r="E91" s="39">
        <v>2</v>
      </c>
      <c r="F91" s="40">
        <v>20260100917</v>
      </c>
      <c r="G91" s="41">
        <v>63.74</v>
      </c>
      <c r="H91" s="41">
        <f t="shared" si="22"/>
        <v>25.496</v>
      </c>
      <c r="I91" s="41">
        <v>73.6</v>
      </c>
      <c r="J91" s="41"/>
      <c r="K91" s="41"/>
      <c r="L91" s="41"/>
      <c r="M91" s="41">
        <f t="shared" si="27"/>
        <v>73.6</v>
      </c>
      <c r="N91" s="41">
        <f t="shared" si="23"/>
        <v>44.16</v>
      </c>
      <c r="O91" s="41">
        <f>H91+N91</f>
        <v>69.656</v>
      </c>
      <c r="P91" s="39">
        <f>RANK(O91,$O$90:$O$93,0)</f>
        <v>2</v>
      </c>
      <c r="Q91" s="39" t="s">
        <v>20</v>
      </c>
      <c r="R91" s="39"/>
    </row>
    <row r="92" ht="28" customHeight="1" spans="1:18">
      <c r="A92" s="37">
        <f t="shared" si="28"/>
        <v>88</v>
      </c>
      <c r="B92" s="38" t="s">
        <v>21</v>
      </c>
      <c r="C92" s="39" t="s">
        <v>98</v>
      </c>
      <c r="D92" s="40" t="s">
        <v>103</v>
      </c>
      <c r="E92" s="39">
        <v>2</v>
      </c>
      <c r="F92" s="40">
        <v>20260100912</v>
      </c>
      <c r="G92" s="41">
        <v>67.49</v>
      </c>
      <c r="H92" s="41">
        <f t="shared" si="22"/>
        <v>26.996</v>
      </c>
      <c r="I92" s="41"/>
      <c r="J92" s="41"/>
      <c r="K92" s="41"/>
      <c r="L92" s="41"/>
      <c r="M92" s="41"/>
      <c r="N92" s="41"/>
      <c r="O92" s="41"/>
      <c r="P92" s="39"/>
      <c r="Q92" s="39"/>
      <c r="R92" s="39"/>
    </row>
    <row r="93" ht="28" customHeight="1" spans="1:18">
      <c r="A93" s="37">
        <f t="shared" si="28"/>
        <v>89</v>
      </c>
      <c r="B93" s="38" t="s">
        <v>21</v>
      </c>
      <c r="C93" s="39" t="s">
        <v>98</v>
      </c>
      <c r="D93" s="40" t="s">
        <v>103</v>
      </c>
      <c r="E93" s="39">
        <v>2</v>
      </c>
      <c r="F93" s="40">
        <v>20260100915</v>
      </c>
      <c r="G93" s="41">
        <v>67.08</v>
      </c>
      <c r="H93" s="41">
        <f t="shared" si="22"/>
        <v>26.832</v>
      </c>
      <c r="I93" s="41"/>
      <c r="J93" s="41"/>
      <c r="K93" s="41"/>
      <c r="L93" s="41"/>
      <c r="M93" s="41"/>
      <c r="N93" s="41"/>
      <c r="O93" s="41"/>
      <c r="P93" s="39"/>
      <c r="Q93" s="39"/>
      <c r="R93" s="39"/>
    </row>
    <row r="94" ht="28" customHeight="1" spans="1:18">
      <c r="A94" s="37">
        <f t="shared" si="28"/>
        <v>90</v>
      </c>
      <c r="B94" s="38" t="s">
        <v>105</v>
      </c>
      <c r="C94" s="39" t="s">
        <v>106</v>
      </c>
      <c r="D94" s="40" t="s">
        <v>107</v>
      </c>
      <c r="E94" s="39">
        <v>1</v>
      </c>
      <c r="F94" s="40">
        <v>20260100922</v>
      </c>
      <c r="G94" s="41">
        <v>72.68</v>
      </c>
      <c r="H94" s="41">
        <f t="shared" si="22"/>
        <v>29.072</v>
      </c>
      <c r="I94" s="41">
        <v>82.5</v>
      </c>
      <c r="J94" s="41"/>
      <c r="K94" s="41"/>
      <c r="L94" s="41"/>
      <c r="M94" s="41">
        <f t="shared" si="27"/>
        <v>82.5</v>
      </c>
      <c r="N94" s="41">
        <f t="shared" si="23"/>
        <v>49.5</v>
      </c>
      <c r="O94" s="41">
        <f t="shared" ref="O94:O103" si="29">H94+N94</f>
        <v>78.572</v>
      </c>
      <c r="P94" s="39">
        <f>RANK(O94,$O$94:$O$95,0)</f>
        <v>1</v>
      </c>
      <c r="Q94" s="39" t="s">
        <v>20</v>
      </c>
      <c r="R94" s="39"/>
    </row>
    <row r="95" ht="28" customHeight="1" spans="1:18">
      <c r="A95" s="37">
        <f t="shared" si="28"/>
        <v>91</v>
      </c>
      <c r="B95" s="38" t="s">
        <v>108</v>
      </c>
      <c r="C95" s="39" t="s">
        <v>106</v>
      </c>
      <c r="D95" s="40" t="s">
        <v>107</v>
      </c>
      <c r="E95" s="39">
        <v>1</v>
      </c>
      <c r="F95" s="40">
        <v>20260100923</v>
      </c>
      <c r="G95" s="41">
        <v>65.54</v>
      </c>
      <c r="H95" s="41">
        <f t="shared" si="22"/>
        <v>26.216</v>
      </c>
      <c r="I95" s="41">
        <v>82.8</v>
      </c>
      <c r="J95" s="41"/>
      <c r="K95" s="41"/>
      <c r="L95" s="41"/>
      <c r="M95" s="41">
        <f t="shared" si="27"/>
        <v>82.8</v>
      </c>
      <c r="N95" s="41">
        <f t="shared" si="23"/>
        <v>49.68</v>
      </c>
      <c r="O95" s="41">
        <f t="shared" si="29"/>
        <v>75.896</v>
      </c>
      <c r="P95" s="39">
        <f>RANK(O95,$O$94:$O$95,0)</f>
        <v>2</v>
      </c>
      <c r="Q95" s="39"/>
      <c r="R95" s="39"/>
    </row>
    <row r="96" ht="28" customHeight="1" spans="1:18">
      <c r="A96" s="37">
        <f t="shared" si="28"/>
        <v>92</v>
      </c>
      <c r="B96" s="38" t="s">
        <v>109</v>
      </c>
      <c r="C96" s="39" t="s">
        <v>106</v>
      </c>
      <c r="D96" s="40" t="s">
        <v>110</v>
      </c>
      <c r="E96" s="39">
        <v>1</v>
      </c>
      <c r="F96" s="40">
        <v>20260100927</v>
      </c>
      <c r="G96" s="41">
        <v>76.28</v>
      </c>
      <c r="H96" s="41">
        <f t="shared" si="22"/>
        <v>30.512</v>
      </c>
      <c r="I96" s="41">
        <v>84.8</v>
      </c>
      <c r="J96" s="41"/>
      <c r="K96" s="41"/>
      <c r="L96" s="41"/>
      <c r="M96" s="41">
        <f t="shared" si="27"/>
        <v>84.8</v>
      </c>
      <c r="N96" s="41">
        <f t="shared" si="23"/>
        <v>50.88</v>
      </c>
      <c r="O96" s="41">
        <f t="shared" si="29"/>
        <v>81.392</v>
      </c>
      <c r="P96" s="39">
        <f>RANK(O96,$O$96:$O$98,0)</f>
        <v>1</v>
      </c>
      <c r="Q96" s="39" t="s">
        <v>20</v>
      </c>
      <c r="R96" s="39"/>
    </row>
    <row r="97" ht="28" customHeight="1" spans="1:18">
      <c r="A97" s="37">
        <f t="shared" ref="A97:A106" si="30">ROW()-4</f>
        <v>93</v>
      </c>
      <c r="B97" s="38" t="s">
        <v>111</v>
      </c>
      <c r="C97" s="39" t="s">
        <v>106</v>
      </c>
      <c r="D97" s="40" t="s">
        <v>110</v>
      </c>
      <c r="E97" s="39">
        <v>1</v>
      </c>
      <c r="F97" s="40">
        <v>20260100929</v>
      </c>
      <c r="G97" s="41">
        <v>78.06</v>
      </c>
      <c r="H97" s="41">
        <f t="shared" si="22"/>
        <v>31.224</v>
      </c>
      <c r="I97" s="41">
        <v>83.4</v>
      </c>
      <c r="J97" s="41"/>
      <c r="K97" s="41"/>
      <c r="L97" s="41"/>
      <c r="M97" s="41">
        <f t="shared" si="27"/>
        <v>83.4</v>
      </c>
      <c r="N97" s="41">
        <f t="shared" si="23"/>
        <v>50.04</v>
      </c>
      <c r="O97" s="41">
        <f t="shared" si="29"/>
        <v>81.264</v>
      </c>
      <c r="P97" s="39">
        <f>RANK(O97,$O$96:$O$98,0)</f>
        <v>2</v>
      </c>
      <c r="Q97" s="39"/>
      <c r="R97" s="39"/>
    </row>
    <row r="98" ht="28" customHeight="1" spans="1:18">
      <c r="A98" s="37">
        <f t="shared" si="30"/>
        <v>94</v>
      </c>
      <c r="B98" s="38" t="s">
        <v>112</v>
      </c>
      <c r="C98" s="39" t="s">
        <v>106</v>
      </c>
      <c r="D98" s="40" t="s">
        <v>110</v>
      </c>
      <c r="E98" s="39">
        <v>1</v>
      </c>
      <c r="F98" s="40">
        <v>20260100928</v>
      </c>
      <c r="G98" s="41">
        <v>69.95</v>
      </c>
      <c r="H98" s="41">
        <f t="shared" si="22"/>
        <v>27.98</v>
      </c>
      <c r="I98" s="41">
        <v>74</v>
      </c>
      <c r="J98" s="41"/>
      <c r="K98" s="41"/>
      <c r="L98" s="41"/>
      <c r="M98" s="41">
        <f t="shared" si="27"/>
        <v>74</v>
      </c>
      <c r="N98" s="41">
        <f t="shared" si="23"/>
        <v>44.4</v>
      </c>
      <c r="O98" s="41">
        <f t="shared" si="29"/>
        <v>72.38</v>
      </c>
      <c r="P98" s="39">
        <f>RANK(O98,$O$96:$O$98,0)</f>
        <v>3</v>
      </c>
      <c r="Q98" s="39"/>
      <c r="R98" s="39"/>
    </row>
    <row r="99" ht="28" customHeight="1" spans="1:18">
      <c r="A99" s="37">
        <f t="shared" si="30"/>
        <v>95</v>
      </c>
      <c r="B99" s="38" t="s">
        <v>113</v>
      </c>
      <c r="C99" s="39" t="s">
        <v>106</v>
      </c>
      <c r="D99" s="40" t="s">
        <v>114</v>
      </c>
      <c r="E99" s="39">
        <v>1</v>
      </c>
      <c r="F99" s="40">
        <v>20260101001</v>
      </c>
      <c r="G99" s="41">
        <v>85.15</v>
      </c>
      <c r="H99" s="41">
        <f t="shared" si="22"/>
        <v>34.06</v>
      </c>
      <c r="I99" s="41">
        <v>79.9</v>
      </c>
      <c r="J99" s="41"/>
      <c r="K99" s="41"/>
      <c r="L99" s="41"/>
      <c r="M99" s="41">
        <f t="shared" si="27"/>
        <v>79.9</v>
      </c>
      <c r="N99" s="41">
        <f t="shared" si="23"/>
        <v>47.94</v>
      </c>
      <c r="O99" s="41">
        <f t="shared" si="29"/>
        <v>82</v>
      </c>
      <c r="P99" s="39">
        <f t="shared" ref="P99:P101" si="31">RANK(O99,$O$99:$O$100,0)</f>
        <v>1</v>
      </c>
      <c r="Q99" s="39" t="s">
        <v>20</v>
      </c>
      <c r="R99" s="39"/>
    </row>
    <row r="100" ht="28" customHeight="1" spans="1:18">
      <c r="A100" s="37">
        <f t="shared" si="30"/>
        <v>96</v>
      </c>
      <c r="B100" s="38" t="s">
        <v>115</v>
      </c>
      <c r="C100" s="39" t="s">
        <v>106</v>
      </c>
      <c r="D100" s="40" t="s">
        <v>114</v>
      </c>
      <c r="E100" s="39">
        <v>1</v>
      </c>
      <c r="F100" s="40">
        <v>20260101002</v>
      </c>
      <c r="G100" s="41">
        <v>76.77</v>
      </c>
      <c r="H100" s="41">
        <f t="shared" si="22"/>
        <v>30.708</v>
      </c>
      <c r="I100" s="41">
        <v>77</v>
      </c>
      <c r="J100" s="41"/>
      <c r="K100" s="41"/>
      <c r="L100" s="41"/>
      <c r="M100" s="41">
        <f t="shared" si="27"/>
        <v>77</v>
      </c>
      <c r="N100" s="41">
        <f t="shared" si="23"/>
        <v>46.2</v>
      </c>
      <c r="O100" s="41">
        <f t="shared" si="29"/>
        <v>76.908</v>
      </c>
      <c r="P100" s="39">
        <f t="shared" si="31"/>
        <v>2</v>
      </c>
      <c r="Q100" s="39"/>
      <c r="R100" s="39"/>
    </row>
    <row r="101" ht="28" customHeight="1" spans="1:18">
      <c r="A101" s="37">
        <f t="shared" si="30"/>
        <v>97</v>
      </c>
      <c r="B101" s="38" t="s">
        <v>116</v>
      </c>
      <c r="C101" s="39" t="s">
        <v>117</v>
      </c>
      <c r="D101" s="40" t="s">
        <v>118</v>
      </c>
      <c r="E101" s="39">
        <v>1</v>
      </c>
      <c r="F101" s="40">
        <v>20260101013</v>
      </c>
      <c r="G101" s="41">
        <v>82.11</v>
      </c>
      <c r="H101" s="41">
        <f t="shared" si="22"/>
        <v>32.844</v>
      </c>
      <c r="I101" s="41">
        <v>90.2</v>
      </c>
      <c r="J101" s="41"/>
      <c r="K101" s="41"/>
      <c r="L101" s="41"/>
      <c r="M101" s="41">
        <f t="shared" si="27"/>
        <v>90.2</v>
      </c>
      <c r="N101" s="41">
        <f t="shared" si="23"/>
        <v>54.12</v>
      </c>
      <c r="O101" s="41">
        <f t="shared" si="29"/>
        <v>86.964</v>
      </c>
      <c r="P101" s="39">
        <f>RANK(O101,$O$101:$O$105,0)</f>
        <v>1</v>
      </c>
      <c r="Q101" s="39" t="s">
        <v>20</v>
      </c>
      <c r="R101" s="39"/>
    </row>
    <row r="102" ht="28" customHeight="1" spans="1:18">
      <c r="A102" s="37">
        <f t="shared" si="30"/>
        <v>98</v>
      </c>
      <c r="B102" s="38" t="s">
        <v>119</v>
      </c>
      <c r="C102" s="39" t="s">
        <v>117</v>
      </c>
      <c r="D102" s="40" t="s">
        <v>118</v>
      </c>
      <c r="E102" s="39">
        <v>1</v>
      </c>
      <c r="F102" s="40">
        <v>20260101024</v>
      </c>
      <c r="G102" s="41">
        <v>87.6</v>
      </c>
      <c r="H102" s="41">
        <f t="shared" si="22"/>
        <v>35.04</v>
      </c>
      <c r="I102" s="41">
        <v>81.2</v>
      </c>
      <c r="J102" s="41"/>
      <c r="K102" s="41"/>
      <c r="L102" s="41"/>
      <c r="M102" s="41">
        <f t="shared" si="27"/>
        <v>81.2</v>
      </c>
      <c r="N102" s="41">
        <f t="shared" si="23"/>
        <v>48.72</v>
      </c>
      <c r="O102" s="41">
        <f t="shared" si="29"/>
        <v>83.76</v>
      </c>
      <c r="P102" s="39">
        <f>RANK(O102,$O$101:$O$105,0)</f>
        <v>2</v>
      </c>
      <c r="Q102" s="39"/>
      <c r="R102" s="39"/>
    </row>
    <row r="103" ht="28" customHeight="1" spans="1:18">
      <c r="A103" s="37">
        <f t="shared" si="30"/>
        <v>99</v>
      </c>
      <c r="B103" s="38" t="s">
        <v>120</v>
      </c>
      <c r="C103" s="39" t="s">
        <v>117</v>
      </c>
      <c r="D103" s="40" t="s">
        <v>118</v>
      </c>
      <c r="E103" s="39">
        <v>1</v>
      </c>
      <c r="F103" s="40">
        <v>20260101008</v>
      </c>
      <c r="G103" s="41">
        <v>81.74</v>
      </c>
      <c r="H103" s="41">
        <f t="shared" si="22"/>
        <v>32.696</v>
      </c>
      <c r="I103" s="41">
        <v>82.6</v>
      </c>
      <c r="J103" s="41"/>
      <c r="K103" s="41"/>
      <c r="L103" s="41"/>
      <c r="M103" s="41">
        <f t="shared" si="27"/>
        <v>82.6</v>
      </c>
      <c r="N103" s="41">
        <f t="shared" si="23"/>
        <v>49.56</v>
      </c>
      <c r="O103" s="41">
        <f t="shared" si="29"/>
        <v>82.256</v>
      </c>
      <c r="P103" s="39">
        <f>RANK(O103,$O$101:$O$105,0)</f>
        <v>3</v>
      </c>
      <c r="Q103" s="39"/>
      <c r="R103" s="39"/>
    </row>
    <row r="104" ht="28" customHeight="1" spans="1:18">
      <c r="A104" s="37">
        <f t="shared" si="30"/>
        <v>100</v>
      </c>
      <c r="B104" s="38" t="s">
        <v>21</v>
      </c>
      <c r="C104" s="39" t="s">
        <v>117</v>
      </c>
      <c r="D104" s="40" t="s">
        <v>118</v>
      </c>
      <c r="E104" s="39">
        <v>1</v>
      </c>
      <c r="F104" s="40">
        <v>20260101009</v>
      </c>
      <c r="G104" s="41">
        <v>81.36</v>
      </c>
      <c r="H104" s="41">
        <f t="shared" si="22"/>
        <v>32.544</v>
      </c>
      <c r="I104" s="41"/>
      <c r="J104" s="41"/>
      <c r="K104" s="41"/>
      <c r="L104" s="41"/>
      <c r="M104" s="41"/>
      <c r="N104" s="41"/>
      <c r="O104" s="41"/>
      <c r="P104" s="39"/>
      <c r="Q104" s="39"/>
      <c r="R104" s="39"/>
    </row>
    <row r="105" ht="28" customHeight="1" spans="1:18">
      <c r="A105" s="37">
        <f t="shared" si="30"/>
        <v>101</v>
      </c>
      <c r="B105" s="38" t="s">
        <v>21</v>
      </c>
      <c r="C105" s="39" t="s">
        <v>117</v>
      </c>
      <c r="D105" s="40" t="s">
        <v>118</v>
      </c>
      <c r="E105" s="39">
        <v>1</v>
      </c>
      <c r="F105" s="40">
        <v>20260101020</v>
      </c>
      <c r="G105" s="41">
        <v>81.06</v>
      </c>
      <c r="H105" s="41">
        <f t="shared" si="22"/>
        <v>32.424</v>
      </c>
      <c r="I105" s="41"/>
      <c r="J105" s="41"/>
      <c r="K105" s="41"/>
      <c r="L105" s="41"/>
      <c r="M105" s="41"/>
      <c r="N105" s="41"/>
      <c r="O105" s="41"/>
      <c r="P105" s="39"/>
      <c r="Q105" s="39"/>
      <c r="R105" s="39"/>
    </row>
    <row r="106" ht="28" customHeight="1" spans="1:18">
      <c r="A106" s="37">
        <f t="shared" si="30"/>
        <v>102</v>
      </c>
      <c r="B106" s="38" t="s">
        <v>121</v>
      </c>
      <c r="C106" s="39" t="s">
        <v>122</v>
      </c>
      <c r="D106" s="40" t="s">
        <v>123</v>
      </c>
      <c r="E106" s="39">
        <v>1</v>
      </c>
      <c r="F106" s="40">
        <v>20260101105</v>
      </c>
      <c r="G106" s="41">
        <v>81.98</v>
      </c>
      <c r="H106" s="41">
        <f t="shared" si="22"/>
        <v>32.792</v>
      </c>
      <c r="I106" s="41">
        <v>83.7</v>
      </c>
      <c r="J106" s="41"/>
      <c r="K106" s="41"/>
      <c r="L106" s="41"/>
      <c r="M106" s="41">
        <f t="shared" si="27"/>
        <v>83.7</v>
      </c>
      <c r="N106" s="41">
        <f t="shared" si="23"/>
        <v>50.22</v>
      </c>
      <c r="O106" s="41">
        <f>H106+N106</f>
        <v>83.012</v>
      </c>
      <c r="P106" s="39">
        <f>RANK(O106,$O$106:$O$109,0)</f>
        <v>1</v>
      </c>
      <c r="Q106" s="39" t="s">
        <v>20</v>
      </c>
      <c r="R106" s="39"/>
    </row>
    <row r="107" ht="28" customHeight="1" spans="1:18">
      <c r="A107" s="37">
        <f t="shared" ref="A107:A116" si="32">ROW()-4</f>
        <v>103</v>
      </c>
      <c r="B107" s="38" t="s">
        <v>124</v>
      </c>
      <c r="C107" s="39" t="s">
        <v>122</v>
      </c>
      <c r="D107" s="40" t="s">
        <v>123</v>
      </c>
      <c r="E107" s="39">
        <v>1</v>
      </c>
      <c r="F107" s="40">
        <v>20260101103</v>
      </c>
      <c r="G107" s="41">
        <v>83.3</v>
      </c>
      <c r="H107" s="41">
        <f t="shared" si="22"/>
        <v>33.32</v>
      </c>
      <c r="I107" s="41">
        <v>78.6</v>
      </c>
      <c r="J107" s="41"/>
      <c r="K107" s="41"/>
      <c r="L107" s="41"/>
      <c r="M107" s="41">
        <f t="shared" si="27"/>
        <v>78.6</v>
      </c>
      <c r="N107" s="41">
        <f t="shared" si="23"/>
        <v>47.16</v>
      </c>
      <c r="O107" s="41">
        <f>H107+N107</f>
        <v>80.48</v>
      </c>
      <c r="P107" s="39">
        <f>RANK(O107,$O$106:$O$109,0)</f>
        <v>2</v>
      </c>
      <c r="Q107" s="39"/>
      <c r="R107" s="39"/>
    </row>
    <row r="108" ht="28" customHeight="1" spans="1:18">
      <c r="A108" s="37">
        <f t="shared" si="32"/>
        <v>104</v>
      </c>
      <c r="B108" s="38" t="s">
        <v>21</v>
      </c>
      <c r="C108" s="39" t="s">
        <v>122</v>
      </c>
      <c r="D108" s="40" t="s">
        <v>123</v>
      </c>
      <c r="E108" s="39">
        <v>1</v>
      </c>
      <c r="F108" s="40">
        <v>20260101106</v>
      </c>
      <c r="G108" s="41">
        <v>83.59</v>
      </c>
      <c r="H108" s="41">
        <f t="shared" si="22"/>
        <v>33.436</v>
      </c>
      <c r="I108" s="41"/>
      <c r="J108" s="41"/>
      <c r="K108" s="41"/>
      <c r="L108" s="41"/>
      <c r="M108" s="41"/>
      <c r="N108" s="41"/>
      <c r="O108" s="41"/>
      <c r="P108" s="39"/>
      <c r="Q108" s="39"/>
      <c r="R108" s="39"/>
    </row>
    <row r="109" ht="28" customHeight="1" spans="1:18">
      <c r="A109" s="37">
        <f t="shared" si="32"/>
        <v>105</v>
      </c>
      <c r="B109" s="38" t="s">
        <v>21</v>
      </c>
      <c r="C109" s="39" t="s">
        <v>122</v>
      </c>
      <c r="D109" s="40" t="s">
        <v>123</v>
      </c>
      <c r="E109" s="39">
        <v>1</v>
      </c>
      <c r="F109" s="40">
        <v>20260101101</v>
      </c>
      <c r="G109" s="41">
        <v>74.05</v>
      </c>
      <c r="H109" s="41">
        <f t="shared" si="22"/>
        <v>29.62</v>
      </c>
      <c r="I109" s="41"/>
      <c r="J109" s="41"/>
      <c r="K109" s="41"/>
      <c r="L109" s="41"/>
      <c r="M109" s="41"/>
      <c r="N109" s="41"/>
      <c r="O109" s="41"/>
      <c r="P109" s="39"/>
      <c r="Q109" s="39"/>
      <c r="R109" s="39"/>
    </row>
    <row r="110" ht="28" customHeight="1" spans="1:18">
      <c r="A110" s="37">
        <f t="shared" si="32"/>
        <v>106</v>
      </c>
      <c r="B110" s="38" t="s">
        <v>125</v>
      </c>
      <c r="C110" s="39" t="s">
        <v>126</v>
      </c>
      <c r="D110" s="40" t="s">
        <v>127</v>
      </c>
      <c r="E110" s="39">
        <v>3</v>
      </c>
      <c r="F110" s="40">
        <v>20260101109</v>
      </c>
      <c r="G110" s="41">
        <v>83.76</v>
      </c>
      <c r="H110" s="41">
        <f t="shared" si="22"/>
        <v>33.504</v>
      </c>
      <c r="I110" s="41">
        <v>86.5</v>
      </c>
      <c r="J110" s="41"/>
      <c r="K110" s="41"/>
      <c r="L110" s="41"/>
      <c r="M110" s="41">
        <f t="shared" si="27"/>
        <v>86.5</v>
      </c>
      <c r="N110" s="41">
        <f t="shared" si="23"/>
        <v>51.9</v>
      </c>
      <c r="O110" s="41">
        <f t="shared" ref="O110:O117" si="33">H110+N110</f>
        <v>85.404</v>
      </c>
      <c r="P110" s="39">
        <f t="shared" ref="P110:P117" si="34">RANK(O110,$O$110:$O$118,0)</f>
        <v>1</v>
      </c>
      <c r="Q110" s="39" t="s">
        <v>20</v>
      </c>
      <c r="R110" s="39"/>
    </row>
    <row r="111" ht="28" customHeight="1" spans="1:18">
      <c r="A111" s="37">
        <f t="shared" si="32"/>
        <v>107</v>
      </c>
      <c r="B111" s="38" t="s">
        <v>128</v>
      </c>
      <c r="C111" s="39" t="s">
        <v>126</v>
      </c>
      <c r="D111" s="40" t="s">
        <v>127</v>
      </c>
      <c r="E111" s="39">
        <v>3</v>
      </c>
      <c r="F111" s="40">
        <v>20260101110</v>
      </c>
      <c r="G111" s="41">
        <v>81.97</v>
      </c>
      <c r="H111" s="41">
        <f t="shared" si="22"/>
        <v>32.788</v>
      </c>
      <c r="I111" s="41">
        <v>87.2</v>
      </c>
      <c r="J111" s="41"/>
      <c r="K111" s="41"/>
      <c r="L111" s="41"/>
      <c r="M111" s="41">
        <f t="shared" si="27"/>
        <v>87.2</v>
      </c>
      <c r="N111" s="41">
        <f t="shared" si="23"/>
        <v>52.32</v>
      </c>
      <c r="O111" s="41">
        <f t="shared" si="33"/>
        <v>85.108</v>
      </c>
      <c r="P111" s="39">
        <f t="shared" si="34"/>
        <v>2</v>
      </c>
      <c r="Q111" s="39" t="s">
        <v>20</v>
      </c>
      <c r="R111" s="39"/>
    </row>
    <row r="112" ht="28" customHeight="1" spans="1:18">
      <c r="A112" s="37">
        <f t="shared" si="32"/>
        <v>108</v>
      </c>
      <c r="B112" s="38" t="s">
        <v>129</v>
      </c>
      <c r="C112" s="39" t="s">
        <v>126</v>
      </c>
      <c r="D112" s="40" t="s">
        <v>127</v>
      </c>
      <c r="E112" s="39">
        <v>3</v>
      </c>
      <c r="F112" s="40">
        <v>20260101112</v>
      </c>
      <c r="G112" s="41">
        <v>84.15</v>
      </c>
      <c r="H112" s="41">
        <f t="shared" si="22"/>
        <v>33.66</v>
      </c>
      <c r="I112" s="41">
        <v>84.2</v>
      </c>
      <c r="J112" s="41"/>
      <c r="K112" s="41"/>
      <c r="L112" s="41"/>
      <c r="M112" s="41">
        <f t="shared" si="27"/>
        <v>84.2</v>
      </c>
      <c r="N112" s="41">
        <f t="shared" si="23"/>
        <v>50.52</v>
      </c>
      <c r="O112" s="41">
        <f t="shared" si="33"/>
        <v>84.18</v>
      </c>
      <c r="P112" s="39">
        <f t="shared" si="34"/>
        <v>3</v>
      </c>
      <c r="Q112" s="39" t="s">
        <v>20</v>
      </c>
      <c r="R112" s="39"/>
    </row>
    <row r="113" ht="28" customHeight="1" spans="1:18">
      <c r="A113" s="37">
        <f t="shared" si="32"/>
        <v>109</v>
      </c>
      <c r="B113" s="38" t="s">
        <v>130</v>
      </c>
      <c r="C113" s="39" t="s">
        <v>126</v>
      </c>
      <c r="D113" s="40" t="s">
        <v>127</v>
      </c>
      <c r="E113" s="39">
        <v>3</v>
      </c>
      <c r="F113" s="40">
        <v>20260101108</v>
      </c>
      <c r="G113" s="41">
        <v>76.02</v>
      </c>
      <c r="H113" s="41">
        <f t="shared" si="22"/>
        <v>30.408</v>
      </c>
      <c r="I113" s="41">
        <v>82.9</v>
      </c>
      <c r="J113" s="41"/>
      <c r="K113" s="41"/>
      <c r="L113" s="41"/>
      <c r="M113" s="41">
        <f t="shared" si="27"/>
        <v>82.9</v>
      </c>
      <c r="N113" s="41">
        <f t="shared" si="23"/>
        <v>49.74</v>
      </c>
      <c r="O113" s="41">
        <f t="shared" si="33"/>
        <v>80.148</v>
      </c>
      <c r="P113" s="39">
        <f t="shared" si="34"/>
        <v>4</v>
      </c>
      <c r="Q113" s="39"/>
      <c r="R113" s="39"/>
    </row>
    <row r="114" ht="28" customHeight="1" spans="1:18">
      <c r="A114" s="37">
        <f t="shared" si="32"/>
        <v>110</v>
      </c>
      <c r="B114" s="38" t="s">
        <v>131</v>
      </c>
      <c r="C114" s="39" t="s">
        <v>126</v>
      </c>
      <c r="D114" s="40" t="s">
        <v>127</v>
      </c>
      <c r="E114" s="39">
        <v>3</v>
      </c>
      <c r="F114" s="40">
        <v>20260101115</v>
      </c>
      <c r="G114" s="41">
        <v>76.37</v>
      </c>
      <c r="H114" s="41">
        <f t="shared" si="22"/>
        <v>30.548</v>
      </c>
      <c r="I114" s="41">
        <v>82.5</v>
      </c>
      <c r="J114" s="41"/>
      <c r="K114" s="41"/>
      <c r="L114" s="41"/>
      <c r="M114" s="41">
        <f t="shared" si="27"/>
        <v>82.5</v>
      </c>
      <c r="N114" s="41">
        <f t="shared" si="23"/>
        <v>49.5</v>
      </c>
      <c r="O114" s="41">
        <f t="shared" si="33"/>
        <v>80.048</v>
      </c>
      <c r="P114" s="39">
        <f t="shared" si="34"/>
        <v>5</v>
      </c>
      <c r="Q114" s="39"/>
      <c r="R114" s="39"/>
    </row>
    <row r="115" ht="28" customHeight="1" spans="1:18">
      <c r="A115" s="37">
        <f t="shared" si="32"/>
        <v>111</v>
      </c>
      <c r="B115" s="38" t="s">
        <v>132</v>
      </c>
      <c r="C115" s="39" t="s">
        <v>126</v>
      </c>
      <c r="D115" s="40" t="s">
        <v>127</v>
      </c>
      <c r="E115" s="39">
        <v>3</v>
      </c>
      <c r="F115" s="40">
        <v>20260101111</v>
      </c>
      <c r="G115" s="41">
        <v>75.36</v>
      </c>
      <c r="H115" s="41">
        <f t="shared" si="22"/>
        <v>30.144</v>
      </c>
      <c r="I115" s="41">
        <v>82.4</v>
      </c>
      <c r="J115" s="41"/>
      <c r="K115" s="41"/>
      <c r="L115" s="41"/>
      <c r="M115" s="41">
        <f t="shared" si="27"/>
        <v>82.4</v>
      </c>
      <c r="N115" s="41">
        <f t="shared" si="23"/>
        <v>49.44</v>
      </c>
      <c r="O115" s="41">
        <f t="shared" si="33"/>
        <v>79.584</v>
      </c>
      <c r="P115" s="39">
        <f t="shared" si="34"/>
        <v>6</v>
      </c>
      <c r="Q115" s="39"/>
      <c r="R115" s="39"/>
    </row>
    <row r="116" ht="28" customHeight="1" spans="1:18">
      <c r="A116" s="37">
        <f t="shared" si="32"/>
        <v>112</v>
      </c>
      <c r="B116" s="38" t="s">
        <v>133</v>
      </c>
      <c r="C116" s="39" t="s">
        <v>126</v>
      </c>
      <c r="D116" s="40" t="s">
        <v>127</v>
      </c>
      <c r="E116" s="39">
        <v>3</v>
      </c>
      <c r="F116" s="40">
        <v>20260101113</v>
      </c>
      <c r="G116" s="41">
        <v>75.76</v>
      </c>
      <c r="H116" s="41">
        <f t="shared" si="22"/>
        <v>30.304</v>
      </c>
      <c r="I116" s="41">
        <v>82</v>
      </c>
      <c r="J116" s="41"/>
      <c r="K116" s="41"/>
      <c r="L116" s="41"/>
      <c r="M116" s="41">
        <f t="shared" si="27"/>
        <v>82</v>
      </c>
      <c r="N116" s="41">
        <f t="shared" si="23"/>
        <v>49.2</v>
      </c>
      <c r="O116" s="41">
        <f t="shared" si="33"/>
        <v>79.504</v>
      </c>
      <c r="P116" s="39">
        <f t="shared" si="34"/>
        <v>7</v>
      </c>
      <c r="Q116" s="39"/>
      <c r="R116" s="39"/>
    </row>
    <row r="117" ht="28" customHeight="1" spans="1:18">
      <c r="A117" s="37">
        <f t="shared" ref="A117:A125" si="35">ROW()-4</f>
        <v>113</v>
      </c>
      <c r="B117" s="38" t="s">
        <v>134</v>
      </c>
      <c r="C117" s="39" t="s">
        <v>126</v>
      </c>
      <c r="D117" s="40" t="s">
        <v>127</v>
      </c>
      <c r="E117" s="39">
        <v>3</v>
      </c>
      <c r="F117" s="40">
        <v>20260101116</v>
      </c>
      <c r="G117" s="41">
        <v>71.93</v>
      </c>
      <c r="H117" s="41">
        <f t="shared" si="22"/>
        <v>28.772</v>
      </c>
      <c r="I117" s="41">
        <v>83.8</v>
      </c>
      <c r="J117" s="41"/>
      <c r="K117" s="41"/>
      <c r="L117" s="41"/>
      <c r="M117" s="41">
        <f t="shared" si="27"/>
        <v>83.8</v>
      </c>
      <c r="N117" s="41">
        <f t="shared" si="23"/>
        <v>50.28</v>
      </c>
      <c r="O117" s="41">
        <f t="shared" si="33"/>
        <v>79.052</v>
      </c>
      <c r="P117" s="39">
        <f t="shared" si="34"/>
        <v>8</v>
      </c>
      <c r="Q117" s="39"/>
      <c r="R117" s="39"/>
    </row>
    <row r="118" ht="28" customHeight="1" spans="1:18">
      <c r="A118" s="37">
        <f t="shared" si="35"/>
        <v>114</v>
      </c>
      <c r="B118" s="38" t="s">
        <v>21</v>
      </c>
      <c r="C118" s="39" t="s">
        <v>126</v>
      </c>
      <c r="D118" s="40" t="s">
        <v>127</v>
      </c>
      <c r="E118" s="39">
        <v>3</v>
      </c>
      <c r="F118" s="40">
        <v>20260101117</v>
      </c>
      <c r="G118" s="41">
        <v>75.87</v>
      </c>
      <c r="H118" s="41">
        <f t="shared" si="22"/>
        <v>30.348</v>
      </c>
      <c r="I118" s="41"/>
      <c r="J118" s="41"/>
      <c r="K118" s="41"/>
      <c r="L118" s="41"/>
      <c r="M118" s="41"/>
      <c r="N118" s="41"/>
      <c r="O118" s="41"/>
      <c r="P118" s="39"/>
      <c r="Q118" s="39"/>
      <c r="R118" s="39"/>
    </row>
    <row r="119" ht="28" customHeight="1" spans="1:18">
      <c r="A119" s="37">
        <f t="shared" si="35"/>
        <v>115</v>
      </c>
      <c r="B119" s="38" t="s">
        <v>135</v>
      </c>
      <c r="C119" s="39" t="s">
        <v>126</v>
      </c>
      <c r="D119" s="40" t="s">
        <v>136</v>
      </c>
      <c r="E119" s="39">
        <v>2</v>
      </c>
      <c r="F119" s="40">
        <v>20260101512</v>
      </c>
      <c r="G119" s="41">
        <v>81.2</v>
      </c>
      <c r="H119" s="41">
        <f t="shared" si="22"/>
        <v>32.48</v>
      </c>
      <c r="I119" s="41">
        <v>81.6</v>
      </c>
      <c r="J119" s="41"/>
      <c r="K119" s="41"/>
      <c r="L119" s="41"/>
      <c r="M119" s="41">
        <f t="shared" si="27"/>
        <v>81.6</v>
      </c>
      <c r="N119" s="41">
        <f t="shared" si="23"/>
        <v>48.96</v>
      </c>
      <c r="O119" s="41">
        <f t="shared" ref="O119:O124" si="36">H119+N119</f>
        <v>81.44</v>
      </c>
      <c r="P119" s="39">
        <f>RANK(O119,$O$119:$O$120,0)</f>
        <v>1</v>
      </c>
      <c r="Q119" s="39" t="s">
        <v>20</v>
      </c>
      <c r="R119" s="39"/>
    </row>
    <row r="120" ht="28" customHeight="1" spans="1:18">
      <c r="A120" s="37">
        <f t="shared" si="35"/>
        <v>116</v>
      </c>
      <c r="B120" s="38" t="s">
        <v>137</v>
      </c>
      <c r="C120" s="39" t="s">
        <v>126</v>
      </c>
      <c r="D120" s="40" t="s">
        <v>136</v>
      </c>
      <c r="E120" s="39">
        <v>2</v>
      </c>
      <c r="F120" s="40">
        <v>20260101511</v>
      </c>
      <c r="G120" s="41">
        <v>76.72</v>
      </c>
      <c r="H120" s="41">
        <f t="shared" si="22"/>
        <v>30.688</v>
      </c>
      <c r="I120" s="41">
        <v>79.2</v>
      </c>
      <c r="J120" s="41"/>
      <c r="K120" s="41"/>
      <c r="L120" s="41"/>
      <c r="M120" s="41">
        <f t="shared" si="27"/>
        <v>79.2</v>
      </c>
      <c r="N120" s="41">
        <f t="shared" si="23"/>
        <v>47.52</v>
      </c>
      <c r="O120" s="41">
        <f t="shared" si="36"/>
        <v>78.208</v>
      </c>
      <c r="P120" s="39">
        <f>RANK(O120,$O$119:$O$120,0)</f>
        <v>2</v>
      </c>
      <c r="Q120" s="39" t="s">
        <v>20</v>
      </c>
      <c r="R120" s="39"/>
    </row>
    <row r="121" ht="28" customHeight="1" spans="1:18">
      <c r="A121" s="37">
        <f t="shared" si="35"/>
        <v>117</v>
      </c>
      <c r="B121" s="38" t="s">
        <v>138</v>
      </c>
      <c r="C121" s="39" t="s">
        <v>139</v>
      </c>
      <c r="D121" s="40" t="s">
        <v>140</v>
      </c>
      <c r="E121" s="39">
        <v>1</v>
      </c>
      <c r="F121" s="40">
        <v>20260101209</v>
      </c>
      <c r="G121" s="41">
        <v>87.95</v>
      </c>
      <c r="H121" s="41">
        <f t="shared" si="22"/>
        <v>35.18</v>
      </c>
      <c r="I121" s="41">
        <v>91.5</v>
      </c>
      <c r="J121" s="41">
        <f>I121*40%</f>
        <v>36.6</v>
      </c>
      <c r="K121" s="41">
        <v>86.5</v>
      </c>
      <c r="L121" s="41">
        <f>K121*60%</f>
        <v>51.9</v>
      </c>
      <c r="M121" s="41">
        <f>J121+L121</f>
        <v>88.5</v>
      </c>
      <c r="N121" s="41">
        <f t="shared" si="23"/>
        <v>53.1</v>
      </c>
      <c r="O121" s="41">
        <f t="shared" si="36"/>
        <v>88.28</v>
      </c>
      <c r="P121" s="39">
        <f>RANK(O121,$O$121:$O$125,0)</f>
        <v>1</v>
      </c>
      <c r="Q121" s="39" t="s">
        <v>20</v>
      </c>
      <c r="R121" s="39"/>
    </row>
    <row r="122" ht="28" customHeight="1" spans="1:18">
      <c r="A122" s="37">
        <f t="shared" si="35"/>
        <v>118</v>
      </c>
      <c r="B122" s="38" t="s">
        <v>141</v>
      </c>
      <c r="C122" s="39" t="s">
        <v>139</v>
      </c>
      <c r="D122" s="40" t="s">
        <v>140</v>
      </c>
      <c r="E122" s="39">
        <v>1</v>
      </c>
      <c r="F122" s="40">
        <v>20260101305</v>
      </c>
      <c r="G122" s="41">
        <v>87.98</v>
      </c>
      <c r="H122" s="41">
        <f t="shared" si="22"/>
        <v>35.192</v>
      </c>
      <c r="I122" s="41">
        <v>85.6</v>
      </c>
      <c r="J122" s="41">
        <f>I122*40%</f>
        <v>34.24</v>
      </c>
      <c r="K122" s="41">
        <v>83.1</v>
      </c>
      <c r="L122" s="41">
        <f>K122*60%</f>
        <v>49.86</v>
      </c>
      <c r="M122" s="41">
        <f>J122+L122</f>
        <v>84.1</v>
      </c>
      <c r="N122" s="41">
        <f t="shared" si="23"/>
        <v>50.46</v>
      </c>
      <c r="O122" s="41">
        <f t="shared" si="36"/>
        <v>85.652</v>
      </c>
      <c r="P122" s="39">
        <f t="shared" ref="P121:P125" si="37">RANK(O122,$O$121:$O$125,0)</f>
        <v>2</v>
      </c>
      <c r="Q122" s="39"/>
      <c r="R122" s="39"/>
    </row>
    <row r="123" ht="28" customHeight="1" spans="1:18">
      <c r="A123" s="37">
        <f t="shared" si="35"/>
        <v>119</v>
      </c>
      <c r="B123" s="38" t="s">
        <v>142</v>
      </c>
      <c r="C123" s="39" t="s">
        <v>139</v>
      </c>
      <c r="D123" s="40" t="s">
        <v>140</v>
      </c>
      <c r="E123" s="39">
        <v>1</v>
      </c>
      <c r="F123" s="40">
        <v>20260101208</v>
      </c>
      <c r="G123" s="41">
        <v>88.59</v>
      </c>
      <c r="H123" s="41">
        <f t="shared" si="22"/>
        <v>35.436</v>
      </c>
      <c r="I123" s="41">
        <v>83.9</v>
      </c>
      <c r="J123" s="41">
        <f>I123*40%</f>
        <v>33.56</v>
      </c>
      <c r="K123" s="41">
        <v>80.9</v>
      </c>
      <c r="L123" s="41">
        <f>K123*60%</f>
        <v>48.54</v>
      </c>
      <c r="M123" s="41">
        <f>J123+L123</f>
        <v>82.1</v>
      </c>
      <c r="N123" s="41">
        <f t="shared" si="23"/>
        <v>49.26</v>
      </c>
      <c r="O123" s="41">
        <f t="shared" si="36"/>
        <v>84.696</v>
      </c>
      <c r="P123" s="39">
        <f t="shared" si="37"/>
        <v>3</v>
      </c>
      <c r="Q123" s="39"/>
      <c r="R123" s="39"/>
    </row>
    <row r="124" ht="28" customHeight="1" spans="1:18">
      <c r="A124" s="37">
        <f t="shared" si="35"/>
        <v>120</v>
      </c>
      <c r="B124" s="38" t="s">
        <v>143</v>
      </c>
      <c r="C124" s="39" t="s">
        <v>139</v>
      </c>
      <c r="D124" s="40" t="s">
        <v>140</v>
      </c>
      <c r="E124" s="39">
        <v>1</v>
      </c>
      <c r="F124" s="40">
        <v>20260101417</v>
      </c>
      <c r="G124" s="41">
        <v>86.42</v>
      </c>
      <c r="H124" s="41">
        <f t="shared" si="22"/>
        <v>34.568</v>
      </c>
      <c r="I124" s="41">
        <v>79.5</v>
      </c>
      <c r="J124" s="41">
        <f>I124*40%</f>
        <v>31.8</v>
      </c>
      <c r="K124" s="41">
        <v>77.4</v>
      </c>
      <c r="L124" s="41">
        <f>K124*60%</f>
        <v>46.44</v>
      </c>
      <c r="M124" s="41">
        <f>J124+L124</f>
        <v>78.24</v>
      </c>
      <c r="N124" s="41">
        <f t="shared" si="23"/>
        <v>46.944</v>
      </c>
      <c r="O124" s="41">
        <f t="shared" si="36"/>
        <v>81.512</v>
      </c>
      <c r="P124" s="39">
        <f t="shared" si="37"/>
        <v>4</v>
      </c>
      <c r="Q124" s="39"/>
      <c r="R124" s="39"/>
    </row>
    <row r="125" ht="28" customHeight="1" spans="1:18">
      <c r="A125" s="37">
        <f t="shared" si="35"/>
        <v>121</v>
      </c>
      <c r="B125" s="38" t="s">
        <v>21</v>
      </c>
      <c r="C125" s="39" t="s">
        <v>139</v>
      </c>
      <c r="D125" s="40" t="s">
        <v>140</v>
      </c>
      <c r="E125" s="39">
        <v>1</v>
      </c>
      <c r="F125" s="40">
        <v>20260101222</v>
      </c>
      <c r="G125" s="41">
        <v>86.1</v>
      </c>
      <c r="H125" s="41">
        <f t="shared" si="22"/>
        <v>34.44</v>
      </c>
      <c r="I125" s="41"/>
      <c r="J125" s="41"/>
      <c r="K125" s="41"/>
      <c r="L125" s="41"/>
      <c r="M125" s="41"/>
      <c r="N125" s="41"/>
      <c r="O125" s="41"/>
      <c r="P125" s="39"/>
      <c r="Q125" s="39"/>
      <c r="R125" s="39"/>
    </row>
  </sheetData>
  <autoFilter xmlns:etc="http://www.wps.cn/officeDocument/2017/etCustomData" ref="A4:IH125" etc:filterBottomFollowUsedRange="0">
    <extLst/>
  </autoFilter>
  <sortState ref="B76:R85">
    <sortCondition ref="O76:O85" descending="1"/>
  </sortState>
  <mergeCells count="16">
    <mergeCell ref="O2:R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</mergeCells>
  <pageMargins left="0.511805555555556" right="0.314583333333333" top="0.904861111111111" bottom="0.511805555555556" header="0.196527777777778" footer="0.118055555555556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</dc:creator>
  <cp:lastModifiedBy>陈澄橙</cp:lastModifiedBy>
  <dcterms:created xsi:type="dcterms:W3CDTF">2022-06-13T16:20:00Z</dcterms:created>
  <dcterms:modified xsi:type="dcterms:W3CDTF">2026-06-15T07:46:08Z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9EE9DE6C3CA1412BBFE8EF678C42E5BD</vt:lpwstr>
  </property>
  <property fmtid="{D5CDD505-2E9C-101B-9397-08002B2CF9AE}" pid="5" name="CalculationRule">
    <vt:i4>0</vt:i4>
  </property>
</Properties>
</file>