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<sst xmlns="http://schemas.openxmlformats.org/spreadsheetml/2006/main" count="110" uniqueCount="73">
  <si>
    <t>附件</t>
  </si>
  <si>
    <t>乐昌市2020年“丹霞英才”教育教学类暨中小学、幼儿园教师公开招聘递补体检人员名单</t>
  </si>
  <si>
    <t>序号</t>
  </si>
  <si>
    <t>抽签
顺序号</t>
  </si>
  <si>
    <t>报考单位</t>
  </si>
  <si>
    <t>报考职位</t>
  </si>
  <si>
    <t>职位代码</t>
  </si>
  <si>
    <t>招聘人数</t>
  </si>
  <si>
    <t>准考证号</t>
  </si>
  <si>
    <t>性别</t>
  </si>
  <si>
    <t>笔试
成绩</t>
  </si>
  <si>
    <t>面试成绩</t>
  </si>
  <si>
    <t>面试总成绩</t>
  </si>
  <si>
    <t>占50％</t>
  </si>
  <si>
    <t>综合
成绩</t>
  </si>
  <si>
    <t>排名</t>
  </si>
  <si>
    <t>是否进入体检</t>
  </si>
  <si>
    <t>备注</t>
  </si>
  <si>
    <t>说课</t>
  </si>
  <si>
    <t>技能</t>
  </si>
  <si>
    <r>
      <t>8－</t>
    </r>
    <r>
      <rPr>
        <sz val="9"/>
        <rFont val="宋体"/>
        <family val="0"/>
      </rPr>
      <t>06</t>
    </r>
  </si>
  <si>
    <t>乐昌市普通小学</t>
  </si>
  <si>
    <t>小学体育</t>
  </si>
  <si>
    <t>A10</t>
  </si>
  <si>
    <t>8</t>
  </si>
  <si>
    <t>202006130505</t>
  </si>
  <si>
    <t>男</t>
  </si>
  <si>
    <t>80.08</t>
  </si>
  <si>
    <t>5</t>
  </si>
  <si>
    <t>进入体检</t>
  </si>
  <si>
    <t>已体检，放弃考察</t>
  </si>
  <si>
    <r>
      <t>8－</t>
    </r>
    <r>
      <rPr>
        <sz val="9"/>
        <rFont val="宋体"/>
        <family val="0"/>
      </rPr>
      <t>08</t>
    </r>
  </si>
  <si>
    <t>202006130435</t>
  </si>
  <si>
    <t>79.84</t>
  </si>
  <si>
    <t>12</t>
  </si>
  <si>
    <t>递补体检</t>
  </si>
  <si>
    <r>
      <t>8－</t>
    </r>
    <r>
      <rPr>
        <sz val="9"/>
        <color indexed="8"/>
        <rFont val="宋体"/>
        <family val="0"/>
      </rPr>
      <t>14</t>
    </r>
  </si>
  <si>
    <t>202006130504</t>
  </si>
  <si>
    <t>80.98</t>
  </si>
  <si>
    <t>10</t>
  </si>
  <si>
    <t>放弃递补体检</t>
  </si>
  <si>
    <r>
      <t>8－</t>
    </r>
    <r>
      <rPr>
        <sz val="9"/>
        <rFont val="宋体"/>
        <family val="0"/>
      </rPr>
      <t>12</t>
    </r>
  </si>
  <si>
    <t>202006130417</t>
  </si>
  <si>
    <t>女</t>
  </si>
  <si>
    <t>77.36</t>
  </si>
  <si>
    <t>15</t>
  </si>
  <si>
    <t>10－24</t>
  </si>
  <si>
    <t>乐昌市幼儿园</t>
  </si>
  <si>
    <t>幼儿园（一）</t>
  </si>
  <si>
    <t>C01</t>
  </si>
  <si>
    <t>202006130728</t>
  </si>
  <si>
    <t>85.60</t>
  </si>
  <si>
    <t>3</t>
  </si>
  <si>
    <t>已体检并考察，放弃选岗</t>
  </si>
  <si>
    <r>
      <t>1</t>
    </r>
    <r>
      <rPr>
        <sz val="9"/>
        <rFont val="宋体"/>
        <family val="0"/>
      </rPr>
      <t>0－02</t>
    </r>
  </si>
  <si>
    <t>202006130712</t>
  </si>
  <si>
    <t>68.40</t>
  </si>
  <si>
    <t>19</t>
  </si>
  <si>
    <t>10-01</t>
  </si>
  <si>
    <t>202006130738</t>
  </si>
  <si>
    <t>72.74</t>
  </si>
  <si>
    <t>18</t>
  </si>
  <si>
    <r>
      <t>1</t>
    </r>
    <r>
      <rPr>
        <sz val="9"/>
        <rFont val="宋体"/>
        <family val="0"/>
      </rPr>
      <t>0-23</t>
    </r>
  </si>
  <si>
    <t>202006130725</t>
  </si>
  <si>
    <t>76.66</t>
  </si>
  <si>
    <t>20</t>
  </si>
  <si>
    <r>
      <t>4－</t>
    </r>
    <r>
      <rPr>
        <sz val="9"/>
        <rFont val="宋体"/>
        <family val="0"/>
      </rPr>
      <t>07</t>
    </r>
  </si>
  <si>
    <t>小学数学（一）</t>
  </si>
  <si>
    <t>A04</t>
  </si>
  <si>
    <t>202006130098</t>
  </si>
  <si>
    <t>75.38</t>
  </si>
  <si>
    <t>14</t>
  </si>
  <si>
    <t>体检结果不合格，无符合条件递补体检人员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</si>
</sst>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  <numFmt numFmtId="179" formatCode="0.000_);[Red]\(0.000\)"/>
  </numFmts>
  <fonts count="55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9"/>
      <name val="Calibri"/>
      <family val="0"/>
    </font>
    <font>
      <sz val="16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0" fillId="0" borderId="9" xfId="63" applyFont="1" applyBorder="1" applyAlignment="1">
      <alignment horizontal="center" vertical="center" wrapText="1"/>
      <protection/>
    </xf>
    <xf numFmtId="0" fontId="50" fillId="0" borderId="10" xfId="63" applyFont="1" applyBorder="1" applyAlignment="1">
      <alignment horizontal="center" vertical="center" wrapText="1"/>
      <protection/>
    </xf>
    <xf numFmtId="0" fontId="50" fillId="0" borderId="11" xfId="63" applyFont="1" applyBorder="1" applyAlignment="1">
      <alignment horizontal="center" vertical="center" wrapText="1"/>
      <protection/>
    </xf>
    <xf numFmtId="0" fontId="49" fillId="0" borderId="9" xfId="0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top"/>
    </xf>
    <xf numFmtId="0" fontId="46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top"/>
    </xf>
    <xf numFmtId="49" fontId="52" fillId="0" borderId="11" xfId="0" applyNumberFormat="1" applyFont="1" applyFill="1" applyBorder="1" applyAlignment="1">
      <alignment horizontal="center" vertical="top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vertical="top"/>
    </xf>
    <xf numFmtId="176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/>
    </xf>
    <xf numFmtId="178" fontId="51" fillId="0" borderId="9" xfId="0" applyNumberFormat="1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178" fontId="53" fillId="0" borderId="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179" fontId="50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177" fontId="6" fillId="0" borderId="9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177" fontId="3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SheetLayoutView="100" workbookViewId="0" topLeftCell="A1">
      <selection activeCell="W10" sqref="W10"/>
    </sheetView>
  </sheetViews>
  <sheetFormatPr defaultColWidth="9.00390625" defaultRowHeight="14.25"/>
  <cols>
    <col min="1" max="1" width="2.875" style="3" customWidth="1"/>
    <col min="2" max="2" width="5.00390625" style="4" customWidth="1"/>
    <col min="3" max="3" width="6.75390625" style="5" customWidth="1"/>
    <col min="4" max="4" width="7.625" style="5" customWidth="1"/>
    <col min="5" max="5" width="4.625" style="5" customWidth="1"/>
    <col min="6" max="6" width="4.25390625" style="6" customWidth="1"/>
    <col min="7" max="7" width="9.875" style="3" customWidth="1"/>
    <col min="8" max="8" width="3.75390625" style="7" customWidth="1"/>
    <col min="9" max="9" width="5.125" style="3" customWidth="1"/>
    <col min="10" max="10" width="6.00390625" style="3" customWidth="1"/>
    <col min="11" max="11" width="5.50390625" style="3" customWidth="1"/>
    <col min="12" max="12" width="6.25390625" style="3" customWidth="1"/>
    <col min="13" max="14" width="6.375" style="3" customWidth="1"/>
    <col min="15" max="15" width="7.75390625" style="3" customWidth="1"/>
    <col min="16" max="16" width="5.125" style="3" customWidth="1"/>
    <col min="17" max="17" width="6.875" style="3" customWidth="1"/>
    <col min="18" max="18" width="3.125" style="3" customWidth="1"/>
    <col min="19" max="19" width="4.625" style="5" customWidth="1"/>
    <col min="20" max="20" width="12.375" style="8" customWidth="1"/>
    <col min="21" max="16384" width="9.00390625" style="3" customWidth="1"/>
  </cols>
  <sheetData>
    <row r="1" spans="1:20" ht="21" customHeight="1">
      <c r="A1" s="9" t="s">
        <v>0</v>
      </c>
      <c r="B1" s="9"/>
      <c r="C1" s="10"/>
      <c r="D1" s="10"/>
      <c r="E1" s="9"/>
      <c r="F1" s="11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44"/>
    </row>
    <row r="2" spans="1:20" ht="30" customHeight="1">
      <c r="A2" s="12" t="s">
        <v>1</v>
      </c>
      <c r="B2" s="13"/>
      <c r="C2" s="14"/>
      <c r="D2" s="14"/>
      <c r="E2" s="14"/>
      <c r="F2" s="15"/>
      <c r="G2" s="13"/>
      <c r="H2" s="16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  <c r="T2" s="45"/>
    </row>
    <row r="3" spans="1:20" ht="18.75" customHeight="1">
      <c r="A3" s="17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18" t="s">
        <v>8</v>
      </c>
      <c r="H3" s="17" t="s">
        <v>9</v>
      </c>
      <c r="I3" s="35" t="s">
        <v>10</v>
      </c>
      <c r="J3" s="36" t="s">
        <v>11</v>
      </c>
      <c r="K3" s="37"/>
      <c r="L3" s="37"/>
      <c r="M3" s="37"/>
      <c r="N3" s="37"/>
      <c r="O3" s="35" t="s">
        <v>12</v>
      </c>
      <c r="P3" s="35" t="s">
        <v>13</v>
      </c>
      <c r="Q3" s="46" t="s">
        <v>14</v>
      </c>
      <c r="R3" s="17" t="s">
        <v>15</v>
      </c>
      <c r="S3" s="17" t="s">
        <v>16</v>
      </c>
      <c r="T3" s="47" t="s">
        <v>17</v>
      </c>
    </row>
    <row r="4" spans="1:20" s="1" customFormat="1" ht="21.75" customHeight="1">
      <c r="A4" s="17"/>
      <c r="B4" s="18"/>
      <c r="C4" s="19"/>
      <c r="D4" s="19"/>
      <c r="E4" s="21"/>
      <c r="F4" s="19"/>
      <c r="G4" s="18"/>
      <c r="H4" s="17"/>
      <c r="I4" s="35"/>
      <c r="J4" s="38" t="s">
        <v>13</v>
      </c>
      <c r="K4" s="39" t="s">
        <v>18</v>
      </c>
      <c r="L4" s="38" t="s">
        <v>13</v>
      </c>
      <c r="M4" s="39" t="s">
        <v>19</v>
      </c>
      <c r="N4" s="38" t="s">
        <v>13</v>
      </c>
      <c r="O4" s="35"/>
      <c r="P4" s="35"/>
      <c r="Q4" s="46"/>
      <c r="R4" s="17"/>
      <c r="S4" s="17"/>
      <c r="T4" s="47"/>
    </row>
    <row r="5" spans="1:20" s="1" customFormat="1" ht="33" customHeight="1">
      <c r="A5" s="22">
        <v>1</v>
      </c>
      <c r="B5" s="23" t="s">
        <v>20</v>
      </c>
      <c r="C5" s="52" t="s">
        <v>21</v>
      </c>
      <c r="D5" s="52" t="s">
        <v>22</v>
      </c>
      <c r="E5" s="52" t="s">
        <v>23</v>
      </c>
      <c r="F5" s="25" t="s">
        <v>24</v>
      </c>
      <c r="G5" s="52" t="s">
        <v>25</v>
      </c>
      <c r="H5" s="52" t="s">
        <v>26</v>
      </c>
      <c r="I5" s="53" t="s">
        <v>27</v>
      </c>
      <c r="J5" s="41">
        <f aca="true" t="shared" si="0" ref="J5:N5">SUM(I5*0.5)</f>
        <v>40.04</v>
      </c>
      <c r="K5" s="40">
        <v>85.4</v>
      </c>
      <c r="L5" s="41">
        <f t="shared" si="0"/>
        <v>42.7</v>
      </c>
      <c r="M5" s="40">
        <v>86.4</v>
      </c>
      <c r="N5" s="41">
        <f t="shared" si="0"/>
        <v>43.2</v>
      </c>
      <c r="O5" s="41">
        <f aca="true" t="shared" si="1" ref="O5:O12">L5+N5</f>
        <v>85.9</v>
      </c>
      <c r="P5" s="40">
        <f aca="true" t="shared" si="2" ref="P5:P12">SUM(O5*0.5)</f>
        <v>42.95</v>
      </c>
      <c r="Q5" s="41">
        <f aca="true" t="shared" si="3" ref="Q5:Q12">J5+P5</f>
        <v>82.99000000000001</v>
      </c>
      <c r="R5" s="32" t="s">
        <v>28</v>
      </c>
      <c r="S5" s="48" t="s">
        <v>29</v>
      </c>
      <c r="T5" s="49" t="s">
        <v>30</v>
      </c>
    </row>
    <row r="6" spans="1:20" s="2" customFormat="1" ht="33" customHeight="1">
      <c r="A6" s="26">
        <v>2</v>
      </c>
      <c r="B6" s="23" t="s">
        <v>31</v>
      </c>
      <c r="C6" s="52" t="s">
        <v>21</v>
      </c>
      <c r="D6" s="52" t="s">
        <v>22</v>
      </c>
      <c r="E6" s="52" t="s">
        <v>23</v>
      </c>
      <c r="F6" s="25"/>
      <c r="G6" s="52" t="s">
        <v>32</v>
      </c>
      <c r="H6" s="52" t="s">
        <v>26</v>
      </c>
      <c r="I6" s="53" t="s">
        <v>33</v>
      </c>
      <c r="J6" s="41">
        <f aca="true" t="shared" si="4" ref="J6:N6">SUM(I6*0.5)</f>
        <v>39.92</v>
      </c>
      <c r="K6" s="40">
        <v>80.2</v>
      </c>
      <c r="L6" s="41">
        <f t="shared" si="4"/>
        <v>40.1</v>
      </c>
      <c r="M6" s="40">
        <v>83.5</v>
      </c>
      <c r="N6" s="41">
        <f t="shared" si="4"/>
        <v>41.75</v>
      </c>
      <c r="O6" s="41">
        <f t="shared" si="1"/>
        <v>81.85</v>
      </c>
      <c r="P6" s="40">
        <f t="shared" si="2"/>
        <v>40.925</v>
      </c>
      <c r="Q6" s="41">
        <f t="shared" si="3"/>
        <v>80.845</v>
      </c>
      <c r="R6" s="32" t="s">
        <v>34</v>
      </c>
      <c r="S6" s="50"/>
      <c r="T6" s="49" t="s">
        <v>35</v>
      </c>
    </row>
    <row r="7" spans="1:20" s="2" customFormat="1" ht="33" customHeight="1">
      <c r="A7" s="22">
        <v>3</v>
      </c>
      <c r="B7" s="27" t="s">
        <v>36</v>
      </c>
      <c r="C7" s="54" t="s">
        <v>21</v>
      </c>
      <c r="D7" s="54" t="s">
        <v>22</v>
      </c>
      <c r="E7" s="55" t="s">
        <v>23</v>
      </c>
      <c r="F7" s="25"/>
      <c r="G7" s="55" t="s">
        <v>37</v>
      </c>
      <c r="H7" s="55" t="s">
        <v>26</v>
      </c>
      <c r="I7" s="56" t="s">
        <v>38</v>
      </c>
      <c r="J7" s="43">
        <f aca="true" t="shared" si="5" ref="J7:N7">SUM(I7*0.5)</f>
        <v>40.49</v>
      </c>
      <c r="K7" s="42">
        <v>83.2</v>
      </c>
      <c r="L7" s="43">
        <f t="shared" si="5"/>
        <v>41.6</v>
      </c>
      <c r="M7" s="42">
        <v>81.4</v>
      </c>
      <c r="N7" s="43">
        <f t="shared" si="5"/>
        <v>40.7</v>
      </c>
      <c r="O7" s="43">
        <f t="shared" si="1"/>
        <v>82.30000000000001</v>
      </c>
      <c r="P7" s="42">
        <f t="shared" si="2"/>
        <v>41.150000000000006</v>
      </c>
      <c r="Q7" s="43">
        <f t="shared" si="3"/>
        <v>81.64000000000001</v>
      </c>
      <c r="R7" s="51" t="s">
        <v>39</v>
      </c>
      <c r="S7" s="50"/>
      <c r="T7" s="49" t="s">
        <v>40</v>
      </c>
    </row>
    <row r="8" spans="1:20" s="2" customFormat="1" ht="33" customHeight="1">
      <c r="A8" s="26">
        <v>4</v>
      </c>
      <c r="B8" s="23" t="s">
        <v>41</v>
      </c>
      <c r="C8" s="52" t="s">
        <v>21</v>
      </c>
      <c r="D8" s="52" t="s">
        <v>22</v>
      </c>
      <c r="E8" s="52" t="s">
        <v>23</v>
      </c>
      <c r="F8" s="25"/>
      <c r="G8" s="52" t="s">
        <v>42</v>
      </c>
      <c r="H8" s="52" t="s">
        <v>43</v>
      </c>
      <c r="I8" s="53" t="s">
        <v>44</v>
      </c>
      <c r="J8" s="41">
        <f aca="true" t="shared" si="6" ref="J8:N8">SUM(I8*0.5)</f>
        <v>38.68</v>
      </c>
      <c r="K8" s="40">
        <v>85.8</v>
      </c>
      <c r="L8" s="41">
        <f t="shared" si="6"/>
        <v>42.9</v>
      </c>
      <c r="M8" s="40">
        <v>76.5</v>
      </c>
      <c r="N8" s="41">
        <f t="shared" si="6"/>
        <v>38.25</v>
      </c>
      <c r="O8" s="41">
        <f t="shared" si="1"/>
        <v>81.15</v>
      </c>
      <c r="P8" s="40">
        <f t="shared" si="2"/>
        <v>40.575</v>
      </c>
      <c r="Q8" s="41">
        <f t="shared" si="3"/>
        <v>79.255</v>
      </c>
      <c r="R8" s="32" t="s">
        <v>45</v>
      </c>
      <c r="S8" s="50"/>
      <c r="T8" s="49" t="s">
        <v>35</v>
      </c>
    </row>
    <row r="9" spans="1:20" s="2" customFormat="1" ht="33" customHeight="1">
      <c r="A9" s="22">
        <v>5</v>
      </c>
      <c r="B9" s="23" t="s">
        <v>46</v>
      </c>
      <c r="C9" s="54" t="s">
        <v>47</v>
      </c>
      <c r="D9" s="54" t="s">
        <v>48</v>
      </c>
      <c r="E9" s="52" t="s">
        <v>49</v>
      </c>
      <c r="F9" s="30" t="s">
        <v>45</v>
      </c>
      <c r="G9" s="52" t="s">
        <v>50</v>
      </c>
      <c r="H9" s="52" t="s">
        <v>43</v>
      </c>
      <c r="I9" s="53" t="s">
        <v>51</v>
      </c>
      <c r="J9" s="41">
        <f aca="true" t="shared" si="7" ref="J9:N9">SUM(I9*0.5)</f>
        <v>42.8</v>
      </c>
      <c r="K9" s="40">
        <v>84.6</v>
      </c>
      <c r="L9" s="41">
        <f t="shared" si="7"/>
        <v>42.3</v>
      </c>
      <c r="M9" s="40">
        <v>71.6</v>
      </c>
      <c r="N9" s="41">
        <f t="shared" si="7"/>
        <v>35.8</v>
      </c>
      <c r="O9" s="41">
        <f t="shared" si="1"/>
        <v>78.1</v>
      </c>
      <c r="P9" s="40">
        <f t="shared" si="2"/>
        <v>39.05</v>
      </c>
      <c r="Q9" s="41">
        <f t="shared" si="3"/>
        <v>81.85</v>
      </c>
      <c r="R9" s="32" t="s">
        <v>52</v>
      </c>
      <c r="S9" s="48" t="s">
        <v>29</v>
      </c>
      <c r="T9" s="49" t="s">
        <v>53</v>
      </c>
    </row>
    <row r="10" spans="1:20" s="2" customFormat="1" ht="33" customHeight="1">
      <c r="A10" s="26">
        <v>6</v>
      </c>
      <c r="B10" s="23" t="s">
        <v>54</v>
      </c>
      <c r="C10" s="54" t="s">
        <v>47</v>
      </c>
      <c r="D10" s="54" t="s">
        <v>48</v>
      </c>
      <c r="E10" s="52" t="s">
        <v>49</v>
      </c>
      <c r="F10" s="30"/>
      <c r="G10" s="52" t="s">
        <v>55</v>
      </c>
      <c r="H10" s="52" t="s">
        <v>43</v>
      </c>
      <c r="I10" s="53" t="s">
        <v>56</v>
      </c>
      <c r="J10" s="41">
        <f aca="true" t="shared" si="8" ref="J10:N10">SUM(I10*0.5)</f>
        <v>34.2</v>
      </c>
      <c r="K10" s="40">
        <v>83.4</v>
      </c>
      <c r="L10" s="41">
        <f t="shared" si="8"/>
        <v>41.7</v>
      </c>
      <c r="M10" s="40">
        <v>76.8</v>
      </c>
      <c r="N10" s="41">
        <f t="shared" si="8"/>
        <v>38.4</v>
      </c>
      <c r="O10" s="41">
        <f t="shared" si="1"/>
        <v>80.1</v>
      </c>
      <c r="P10" s="40">
        <f t="shared" si="2"/>
        <v>40.05</v>
      </c>
      <c r="Q10" s="41">
        <f t="shared" si="3"/>
        <v>74.25</v>
      </c>
      <c r="R10" s="32" t="s">
        <v>57</v>
      </c>
      <c r="S10" s="50"/>
      <c r="T10" s="49" t="s">
        <v>35</v>
      </c>
    </row>
    <row r="11" spans="1:20" s="2" customFormat="1" ht="33" customHeight="1">
      <c r="A11" s="22">
        <v>7</v>
      </c>
      <c r="B11" s="27" t="s">
        <v>58</v>
      </c>
      <c r="C11" s="54" t="s">
        <v>47</v>
      </c>
      <c r="D11" s="54" t="s">
        <v>48</v>
      </c>
      <c r="E11" s="55" t="s">
        <v>49</v>
      </c>
      <c r="F11" s="30"/>
      <c r="G11" s="55" t="s">
        <v>59</v>
      </c>
      <c r="H11" s="55" t="s">
        <v>43</v>
      </c>
      <c r="I11" s="56" t="s">
        <v>60</v>
      </c>
      <c r="J11" s="43">
        <f aca="true" t="shared" si="9" ref="J11:N11">SUM(I11*0.5)</f>
        <v>36.37</v>
      </c>
      <c r="K11" s="42">
        <v>73.8</v>
      </c>
      <c r="L11" s="43">
        <f t="shared" si="9"/>
        <v>36.9</v>
      </c>
      <c r="M11" s="42">
        <v>78.3</v>
      </c>
      <c r="N11" s="43">
        <f t="shared" si="9"/>
        <v>39.15</v>
      </c>
      <c r="O11" s="43">
        <f t="shared" si="1"/>
        <v>76.05</v>
      </c>
      <c r="P11" s="42">
        <f t="shared" si="2"/>
        <v>38.025</v>
      </c>
      <c r="Q11" s="43">
        <f t="shared" si="3"/>
        <v>74.395</v>
      </c>
      <c r="R11" s="51" t="s">
        <v>61</v>
      </c>
      <c r="S11" s="48" t="s">
        <v>29</v>
      </c>
      <c r="T11" s="49" t="s">
        <v>30</v>
      </c>
    </row>
    <row r="12" spans="1:20" s="2" customFormat="1" ht="33" customHeight="1">
      <c r="A12" s="26">
        <v>8</v>
      </c>
      <c r="B12" s="23" t="s">
        <v>62</v>
      </c>
      <c r="C12" s="54" t="s">
        <v>47</v>
      </c>
      <c r="D12" s="54" t="s">
        <v>48</v>
      </c>
      <c r="E12" s="52" t="s">
        <v>49</v>
      </c>
      <c r="F12" s="31"/>
      <c r="G12" s="52" t="s">
        <v>63</v>
      </c>
      <c r="H12" s="52" t="s">
        <v>43</v>
      </c>
      <c r="I12" s="53" t="s">
        <v>64</v>
      </c>
      <c r="J12" s="41">
        <f aca="true" t="shared" si="10" ref="J12:N12">SUM(I12*0.5)</f>
        <v>38.33</v>
      </c>
      <c r="K12" s="40">
        <v>76.4</v>
      </c>
      <c r="L12" s="41">
        <f t="shared" si="10"/>
        <v>38.2</v>
      </c>
      <c r="M12" s="40">
        <v>67.26</v>
      </c>
      <c r="N12" s="41">
        <f t="shared" si="10"/>
        <v>33.63</v>
      </c>
      <c r="O12" s="41">
        <f t="shared" si="1"/>
        <v>71.83000000000001</v>
      </c>
      <c r="P12" s="40">
        <f t="shared" si="2"/>
        <v>35.915000000000006</v>
      </c>
      <c r="Q12" s="41">
        <f t="shared" si="3"/>
        <v>74.245</v>
      </c>
      <c r="R12" s="32" t="s">
        <v>65</v>
      </c>
      <c r="S12" s="50"/>
      <c r="T12" s="49" t="s">
        <v>35</v>
      </c>
    </row>
    <row r="13" spans="1:20" ht="45">
      <c r="A13" s="22">
        <v>9</v>
      </c>
      <c r="B13" s="32" t="s">
        <v>66</v>
      </c>
      <c r="C13" s="33" t="s">
        <v>21</v>
      </c>
      <c r="D13" s="33" t="s">
        <v>67</v>
      </c>
      <c r="E13" s="33" t="s">
        <v>68</v>
      </c>
      <c r="F13" s="34">
        <v>13</v>
      </c>
      <c r="G13" s="24" t="s">
        <v>69</v>
      </c>
      <c r="H13" s="24" t="s">
        <v>26</v>
      </c>
      <c r="I13" s="40" t="s">
        <v>70</v>
      </c>
      <c r="J13" s="41">
        <v>37.69</v>
      </c>
      <c r="K13" s="40">
        <v>67.6</v>
      </c>
      <c r="L13" s="41">
        <v>33.8</v>
      </c>
      <c r="M13" s="40"/>
      <c r="N13" s="41"/>
      <c r="O13" s="41">
        <v>33.8</v>
      </c>
      <c r="P13" s="40"/>
      <c r="Q13" s="41">
        <v>71.49</v>
      </c>
      <c r="R13" s="32" t="s">
        <v>71</v>
      </c>
      <c r="S13" s="48" t="s">
        <v>29</v>
      </c>
      <c r="T13" s="49" t="s">
        <v>72</v>
      </c>
    </row>
  </sheetData>
  <sheetProtection/>
  <mergeCells count="20">
    <mergeCell ref="A1:T1"/>
    <mergeCell ref="A2:T2"/>
    <mergeCell ref="J3:N3"/>
    <mergeCell ref="A3:A4"/>
    <mergeCell ref="B3:B4"/>
    <mergeCell ref="C3:C4"/>
    <mergeCell ref="D3:D4"/>
    <mergeCell ref="E3:E4"/>
    <mergeCell ref="F3:F4"/>
    <mergeCell ref="F5:F8"/>
    <mergeCell ref="F9:F12"/>
    <mergeCell ref="G3:G4"/>
    <mergeCell ref="H3:H4"/>
    <mergeCell ref="I3:I4"/>
    <mergeCell ref="O3:O4"/>
    <mergeCell ref="P3:P4"/>
    <mergeCell ref="Q3:Q4"/>
    <mergeCell ref="R3:R4"/>
    <mergeCell ref="S3:S4"/>
    <mergeCell ref="T3:T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2018-07-27T07:36:59Z</dcterms:created>
  <dcterms:modified xsi:type="dcterms:W3CDTF">2020-08-07T00:56:29Z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