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340" windowHeight="13050" tabRatio="691" firstSheet="7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<sst xmlns="http://schemas.openxmlformats.org/spreadsheetml/2006/main" count="451" uniqueCount="293">
  <si>
    <t>附表3-1</t>
  </si>
  <si>
    <t>部门收支总表</t>
  </si>
  <si>
    <t xml:space="preserve">单位名称：乐昌市卫生和计划生育局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</si>
  <si>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</si>
  <si>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</si>
  <si>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</si>
  <si>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</si>
  <si>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</si>
  <si>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</si>
  <si>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</si>
  <si>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</si>
  <si>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</si>
  <si>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</si>
  <si>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</si>
  <si>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</si>
  <si>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</si>
  <si>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</si>
  <si>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</si>
  <si>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</si>
  <si>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</si>
  <si>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</si>
  <si>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</si>
  <si>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</si>
  <si>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</si>
  <si>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</si>
  <si>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</si>
  <si>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</si>
  <si>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</si>
  <si>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</si>
  <si>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</si>
  <si>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</si>
  <si>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</si>
  <si>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</si>
  <si>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</si>
  <si>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</si>
  <si>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</si>
  <si>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</si>
  <si>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</si>
  <si>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</si>
  <si>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</si>
  <si>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</si>
  <si>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</si>
  <si>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</si>
  <si>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</si>
  <si>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</si>
  <si>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</si>
  <si>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</si>
  <si>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</si>
  <si>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</si>
  <si>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</si>
  <si>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</si>
  <si>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</si>
  <si>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</si>
  <si>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附表3-2</t>
  </si>
  <si>
    <t>部门收入总表</t>
  </si>
  <si>
    <t>单位名称：乐昌市卫生和计划生育局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</si>
  <si>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</si>
  <si>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</si>
  <si>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</si>
  <si>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</si>
  <si>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</si>
  <si>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</si>
  <si>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</si>
  <si>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</si>
  <si>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</si>
  <si>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</si>
  <si>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</si>
  <si>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</si>
  <si>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</si>
  <si>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</si>
  <si>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</si>
  <si>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</si>
  <si>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</si>
  <si>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</si>
  <si>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</si>
  <si>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</si>
  <si>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</si>
  <si>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</si>
  <si>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</si>
  <si>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科技成果转化与扩散</t>
  </si>
  <si>
    <t>归口管理的行政单位离退休</t>
  </si>
  <si>
    <t>行政运行</t>
  </si>
  <si>
    <t>其他医疗卫生与计划生育管理事务支出</t>
  </si>
  <si>
    <t>乡镇卫生院</t>
  </si>
  <si>
    <t>其他基层医疗卫生机构支出</t>
  </si>
  <si>
    <t>基本公共卫生</t>
  </si>
  <si>
    <t>重大公共卫生专项</t>
  </si>
  <si>
    <t>计划生育机构</t>
  </si>
  <si>
    <t>计划生育服务</t>
  </si>
  <si>
    <t>其他计划生育事务支出</t>
  </si>
  <si>
    <t>行政单位医疗</t>
  </si>
  <si>
    <t>公务员医疗补助</t>
  </si>
  <si>
    <t>其他医疗卫生与计划生育支出</t>
  </si>
  <si>
    <t>附表3-3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</si>
  <si>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</si>
  <si>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</si>
  <si>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</si>
  <si>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</si>
  <si>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</si>
  <si>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</si>
  <si>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
补助支出</t>
  </si>
  <si>
    <t>其他支出</t>
  </si>
  <si>
    <t>支出功能分
类科目编码</t>
  </si>
  <si>
    <t>附表3-4</t>
  </si>
  <si>
    <t>部门基本支出表</t>
  </si>
  <si>
    <t xml:space="preserve">单位名称：乐昌市卫生和计划生育局 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</si>
  <si>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</si>
  <si>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</si>
  <si>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</si>
  <si>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</si>
  <si>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</si>
  <si>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</si>
  <si>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</si>
  <si>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</si>
  <si>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</si>
  <si>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</si>
  <si>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津贴补贴</t>
  </si>
  <si>
    <t>奖金</t>
  </si>
  <si>
    <t>其他社会保障缴费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</si>
  <si>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</si>
  <si>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</si>
  <si>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</si>
  <si>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</si>
  <si>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</si>
  <si>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</si>
  <si>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</si>
  <si>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</si>
  <si>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</si>
  <si>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</si>
  <si>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</si>
  <si>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</si>
  <si>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</si>
  <si>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</si>
  <si>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</si>
  <si>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公务用车运行维护费</t>
  </si>
  <si>
    <t>拨出经费</t>
  </si>
  <si>
    <t>对个人和家庭的补助</t>
  </si>
  <si>
    <t>退休费</t>
  </si>
  <si>
    <t>公务交通补贴</t>
  </si>
  <si>
    <t>遗属供养</t>
  </si>
  <si>
    <t>住房公积金</t>
  </si>
  <si>
    <t>债务利息支出</t>
  </si>
  <si>
    <t>基本建设支出</t>
  </si>
  <si>
    <t>其他资本性支出</t>
  </si>
  <si>
    <t>附表3-5</t>
  </si>
  <si>
    <t>部门项目支出表</t>
  </si>
  <si>
    <t>项目名称</t>
  </si>
  <si>
    <t>合 计</t>
  </si>
  <si>
    <t>绩效目标</t>
  </si>
  <si>
    <t>小 计</t>
  </si>
  <si>
    <t>基金支出</t>
  </si>
  <si>
    <t>卫计系统科技奖励</t>
  </si>
  <si>
    <t>严重精神障碍患者救治</t>
  </si>
  <si>
    <t>创建卫生镇、村</t>
  </si>
  <si>
    <t>离岗赤脚医生接生员生活补助</t>
  </si>
  <si>
    <t>卫生站建设资金</t>
  </si>
  <si>
    <t>创建卫生村工作经费</t>
  </si>
  <si>
    <t>艾滋病防治经费</t>
  </si>
  <si>
    <t>农村部分计划生育家庭奖</t>
  </si>
  <si>
    <t>农村部分计划生育家庭节育奖</t>
  </si>
  <si>
    <t>计划生育家庭特别扶助金</t>
  </si>
  <si>
    <t>城镇独生子女计划生育奖励金</t>
  </si>
  <si>
    <t>计划生育手术减免经费</t>
  </si>
  <si>
    <t>免费孕前优生健康检查</t>
  </si>
  <si>
    <t>计划生育家庭意外伤害保险</t>
  </si>
  <si>
    <t>打击"两非"经费</t>
  </si>
  <si>
    <t>乡镇卫计系统专线上网使费</t>
  </si>
  <si>
    <t>计生目标管理责任制表彰奖励</t>
  </si>
  <si>
    <t>附表3-6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</si>
  <si>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</si>
  <si>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</si>
  <si>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</si>
  <si>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</si>
  <si>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</si>
  <si>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</si>
  <si>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</si>
  <si>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</si>
  <si>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</si>
  <si>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</si>
  <si>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</si>
  <si>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</si>
  <si>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</si>
  <si>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</si>
  <si>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</si>
  <si>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</si>
  <si>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</si>
  <si>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</si>
  <si>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</si>
  <si>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</si>
  <si>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</si>
  <si>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</si>
  <si>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</si>
  <si>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</si>
  <si>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</si>
  <si>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</si>
  <si>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</si>
  <si>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</si>
  <si>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</si>
  <si>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</si>
  <si>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</si>
  <si>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</si>
  <si>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</si>
  <si>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</si>
  <si>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</si>
  <si>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</si>
  <si>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</si>
  <si>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</si>
  <si>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</si>
  <si>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</si>
  <si>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</si>
  <si>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</si>
  <si>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</si>
  <si>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</si>
  <si>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</si>
  <si>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</si>
  <si>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</si>
  <si>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</si>
  <si>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</si>
  <si>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</si>
  <si>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</si>
  <si>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</si>
  <si>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</si>
  <si>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</si>
  <si>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</si>
  <si>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</si>
  <si>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</si>
  <si>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</si>
  <si>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</si>
  <si>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</si>
  <si>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</si>
  <si>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</si>
  <si>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</si>
  <si>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</si>
  <si>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</si>
  <si>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</si>
  <si>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</si>
  <si>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</si>
  <si>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</si>
  <si>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</si>
  <si>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</si>
  <si>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</si>
  <si>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</si>
  <si>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</si>
  <si>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</si>
  <si>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</si>
  <si>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</si>
  <si>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</si>
  <si>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</si>
  <si>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</si>
  <si>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</si>
  <si>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</si>
  <si>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</si>
  <si>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</si>
  <si>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</si>
  <si>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</si>
  <si>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</si>
  <si>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</si>
  <si>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</si>
  <si>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</si>
  <si>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</si>
  <si>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</si>
  <si>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</si>
  <si>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附表3-7</t>
  </si>
  <si>
    <t>一般公共预算支出表</t>
  </si>
  <si>
    <t>项目</t>
  </si>
  <si>
    <t>一般公共预算支出</t>
  </si>
  <si>
    <t>合  计</t>
  </si>
  <si>
    <t>附表3-8</t>
  </si>
  <si>
    <t>一般公共预算基本支出表</t>
  </si>
  <si>
    <t>经济科目名称              （到款级）</t>
  </si>
  <si>
    <t>一般公共预算基本支出</t>
  </si>
  <si>
    <t>附表3-9</t>
  </si>
  <si>
    <t>一般公共预算项目支出表</t>
  </si>
  <si>
    <t>奖励金</t>
  </si>
  <si>
    <t>其他对个人和家庭的补助</t>
  </si>
  <si>
    <t>附表3-10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</si>
  <si>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</si>
  <si>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</si>
  <si>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</si>
  <si>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</si>
  <si>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</si>
  <si>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</si>
  <si>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</si>
  <si>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</si>
  <si>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</si>
  <si>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</si>
  <si>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</si>
  <si>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</si>
  <si>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附表3-11</t>
  </si>
  <si>
    <t>政府性基金预算支出表</t>
  </si>
  <si>
    <t>项   目</t>
  </si>
  <si>
    <t>政府性基金预算支出</t>
  </si>
  <si>
    <t>无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</si>
</sst>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.0000_);[Red]\(#,##0.0000\)"/>
  </numFmts>
  <fonts count="42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name val="Arial"/>
      <family val="2"/>
    </font>
    <font>
      <sz val="22"/>
      <color indexed="8"/>
      <name val="宋体"/>
      <family val="0"/>
    </font>
    <font>
      <u val="single"/>
      <sz val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8" borderId="0" applyNumberFormat="0" applyBorder="0" applyAlignment="0" applyProtection="0"/>
    <xf numFmtId="0" fontId="26" fillId="0" borderId="5" applyNumberFormat="0" applyFill="0" applyAlignment="0" applyProtection="0"/>
    <xf numFmtId="0" fontId="24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7" fillId="3" borderId="0" applyNumberFormat="0" applyBorder="0" applyAlignment="0" applyProtection="0"/>
    <xf numFmtId="0" fontId="24" fillId="12" borderId="0" applyNumberFormat="0" applyBorder="0" applyAlignment="0" applyProtection="0"/>
    <xf numFmtId="0" fontId="37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8" fillId="0" borderId="9" applyNumberFormat="0" applyFill="0" applyAlignment="0" applyProtection="0"/>
    <xf numFmtId="0" fontId="39" fillId="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16" borderId="0" applyNumberFormat="0" applyBorder="0" applyAlignment="0" applyProtection="0"/>
    <xf numFmtId="0" fontId="12" fillId="0" borderId="0">
      <alignment/>
      <protection/>
    </xf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20" borderId="0" applyNumberFormat="0" applyBorder="0" applyAlignment="0" applyProtection="0"/>
    <xf numFmtId="0" fontId="7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70" applyFont="1" applyAlignment="1">
      <alignment horizontal="center"/>
      <protection/>
    </xf>
    <xf numFmtId="0" fontId="3" fillId="0" borderId="0" xfId="70" applyFont="1" applyAlignment="1">
      <alignment horizontal="center"/>
      <protection/>
    </xf>
    <xf numFmtId="0" fontId="4" fillId="0" borderId="0" xfId="70" applyFont="1" applyAlignment="1">
      <alignment horizontal="left"/>
      <protection/>
    </xf>
    <xf numFmtId="0" fontId="5" fillId="0" borderId="0" xfId="70">
      <alignment/>
      <protection/>
    </xf>
    <xf numFmtId="0" fontId="6" fillId="0" borderId="0" xfId="70" applyFont="1" applyAlignment="1">
      <alignment horizontal="right"/>
      <protection/>
    </xf>
    <xf numFmtId="0" fontId="7" fillId="0" borderId="10" xfId="70" applyFont="1" applyFill="1" applyBorder="1" applyAlignment="1">
      <alignment horizontal="center" vertical="center" wrapText="1" shrinkToFit="1"/>
      <protection/>
    </xf>
    <xf numFmtId="0" fontId="7" fillId="0" borderId="10" xfId="70" applyFont="1" applyFill="1" applyBorder="1" applyAlignment="1">
      <alignment horizontal="center" vertical="center" shrinkToFit="1"/>
      <protection/>
    </xf>
    <xf numFmtId="4" fontId="7" fillId="0" borderId="10" xfId="70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8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8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6" fontId="0" fillId="0" borderId="14" xfId="52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75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176" fontId="0" fillId="0" borderId="17" xfId="74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left" vertical="center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9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20" xfId="45" applyNumberFormat="1" applyFont="1" applyFill="1" applyBorder="1" applyAlignment="1">
      <alignment horizontal="center" vertical="center" shrinkToFit="1"/>
    </xf>
    <xf numFmtId="4" fontId="14" fillId="0" borderId="20" xfId="45" applyNumberFormat="1" applyFont="1" applyFill="1" applyBorder="1" applyAlignment="1">
      <alignment/>
    </xf>
    <xf numFmtId="0" fontId="13" fillId="0" borderId="10" xfId="45" applyNumberFormat="1" applyFont="1" applyFill="1" applyBorder="1" applyAlignment="1">
      <alignment horizontal="left" vertical="center" shrinkToFit="1"/>
    </xf>
    <xf numFmtId="4" fontId="13" fillId="0" borderId="10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4" fontId="14" fillId="0" borderId="10" xfId="45" applyNumberFormat="1" applyFont="1" applyFill="1" applyBorder="1" applyAlignment="1">
      <alignment horizontal="left" vertical="center" shrinkToFit="1"/>
    </xf>
    <xf numFmtId="177" fontId="14" fillId="0" borderId="10" xfId="45" applyNumberFormat="1" applyFont="1" applyFill="1" applyBorder="1" applyAlignment="1">
      <alignment horizontal="left" vertical="center" shrinkToFit="1"/>
    </xf>
    <xf numFmtId="4" fontId="13" fillId="0" borderId="10" xfId="45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13" fillId="24" borderId="21" xfId="45" applyFont="1" applyFill="1" applyBorder="1" applyAlignment="1">
      <alignment horizontal="center" vertical="center" wrapText="1" shrinkToFit="1"/>
    </xf>
    <xf numFmtId="0" fontId="13" fillId="24" borderId="22" xfId="45" applyFont="1" applyFill="1" applyBorder="1" applyAlignment="1">
      <alignment horizontal="center" vertical="center" wrapText="1" shrinkToFit="1"/>
    </xf>
    <xf numFmtId="0" fontId="13" fillId="24" borderId="12" xfId="45" applyFont="1" applyFill="1" applyBorder="1" applyAlignment="1">
      <alignment horizontal="center" vertical="center" wrapText="1" shrinkToFit="1"/>
    </xf>
    <xf numFmtId="0" fontId="13" fillId="24" borderId="23" xfId="45" applyFont="1" applyFill="1" applyBorder="1" applyAlignment="1">
      <alignment horizontal="center" vertical="center" wrapText="1" shrinkToFit="1"/>
    </xf>
    <xf numFmtId="0" fontId="13" fillId="24" borderId="14" xfId="45" applyNumberFormat="1" applyFont="1" applyFill="1" applyBorder="1" applyAlignment="1">
      <alignment horizontal="center" vertical="center" wrapText="1" shrinkToFit="1"/>
    </xf>
    <xf numFmtId="0" fontId="13" fillId="0" borderId="13" xfId="45" applyNumberFormat="1" applyFont="1" applyFill="1" applyBorder="1" applyAlignment="1">
      <alignment horizontal="center" vertical="center" shrinkToFit="1"/>
    </xf>
    <xf numFmtId="4" fontId="14" fillId="0" borderId="14" xfId="45" applyNumberFormat="1" applyFont="1" applyFill="1" applyBorder="1" applyAlignment="1">
      <alignment/>
    </xf>
    <xf numFmtId="0" fontId="13" fillId="0" borderId="13" xfId="45" applyNumberFormat="1" applyFont="1" applyFill="1" applyBorder="1" applyAlignment="1">
      <alignment horizontal="left" vertical="center" shrinkToFit="1"/>
    </xf>
    <xf numFmtId="4" fontId="13" fillId="0" borderId="14" xfId="45" applyNumberFormat="1" applyFont="1" applyFill="1" applyBorder="1" applyAlignment="1">
      <alignment/>
    </xf>
    <xf numFmtId="0" fontId="14" fillId="0" borderId="13" xfId="45" applyNumberFormat="1" applyFont="1" applyFill="1" applyBorder="1" applyAlignment="1">
      <alignment horizontal="left" vertical="center" shrinkToFit="1"/>
    </xf>
    <xf numFmtId="0" fontId="14" fillId="0" borderId="14" xfId="45" applyNumberFormat="1" applyFont="1" applyFill="1" applyBorder="1" applyAlignment="1">
      <alignment horizontal="left" vertical="center" shrinkToFit="1"/>
    </xf>
    <xf numFmtId="0" fontId="14" fillId="0" borderId="16" xfId="45" applyNumberFormat="1" applyFont="1" applyFill="1" applyBorder="1" applyAlignment="1">
      <alignment horizontal="left" vertical="center" shrinkToFit="1"/>
    </xf>
    <xf numFmtId="4" fontId="14" fillId="0" borderId="24" xfId="45" applyNumberFormat="1" applyFont="1" applyFill="1" applyBorder="1" applyAlignment="1">
      <alignment/>
    </xf>
    <xf numFmtId="0" fontId="14" fillId="0" borderId="25" xfId="45" applyNumberFormat="1" applyFont="1" applyFill="1" applyBorder="1" applyAlignment="1">
      <alignment horizontal="left" vertical="center" shrinkToFit="1"/>
    </xf>
    <xf numFmtId="4" fontId="0" fillId="0" borderId="0" xfId="0" applyNumberFormat="1" applyAlignment="1">
      <alignment vertical="center"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4" fontId="16" fillId="0" borderId="0" xfId="69" applyNumberFormat="1" applyFont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>
      <alignment/>
      <protection/>
    </xf>
    <xf numFmtId="4" fontId="5" fillId="0" borderId="0" xfId="69" applyNumberFormat="1">
      <alignment/>
      <protection/>
    </xf>
    <xf numFmtId="4" fontId="6" fillId="0" borderId="0" xfId="69" applyNumberFormat="1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4" fontId="4" fillId="24" borderId="10" xfId="69" applyNumberFormat="1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4" fillId="24" borderId="10" xfId="69" applyNumberFormat="1" applyFont="1" applyFill="1" applyBorder="1" applyAlignment="1">
      <alignment horizontal="right" vertical="center" shrinkToFit="1"/>
      <protection/>
    </xf>
    <xf numFmtId="0" fontId="7" fillId="0" borderId="10" xfId="67" applyFont="1" applyFill="1" applyBorder="1" applyAlignment="1">
      <alignment horizontal="left" vertical="center" shrinkToFit="1"/>
      <protection/>
    </xf>
    <xf numFmtId="4" fontId="0" fillId="0" borderId="10" xfId="0" applyNumberFormat="1" applyFill="1" applyBorder="1" applyAlignment="1">
      <alignment vertical="center"/>
    </xf>
    <xf numFmtId="0" fontId="17" fillId="0" borderId="0" xfId="71" applyFont="1" applyAlignment="1">
      <alignment horizontal="center"/>
      <protection/>
    </xf>
    <xf numFmtId="0" fontId="6" fillId="0" borderId="0" xfId="71" applyFont="1" applyFill="1">
      <alignment/>
      <protection/>
    </xf>
    <xf numFmtId="0" fontId="5" fillId="0" borderId="0" xfId="71" applyFont="1" applyFill="1">
      <alignment/>
      <protection/>
    </xf>
    <xf numFmtId="4" fontId="5" fillId="0" borderId="0" xfId="71" applyNumberFormat="1" applyFont="1" applyFill="1">
      <alignment/>
      <protection/>
    </xf>
    <xf numFmtId="0" fontId="6" fillId="0" borderId="0" xfId="71" applyFont="1" applyFill="1" applyAlignment="1">
      <alignment horizontal="center"/>
      <protection/>
    </xf>
    <xf numFmtId="0" fontId="6" fillId="0" borderId="0" xfId="71" applyFont="1" applyFill="1" applyAlignment="1">
      <alignment horizontal="right"/>
      <protection/>
    </xf>
    <xf numFmtId="0" fontId="6" fillId="0" borderId="10" xfId="71" applyFont="1" applyFill="1" applyBorder="1" applyAlignment="1">
      <alignment horizontal="center" vertical="center"/>
      <protection/>
    </xf>
    <xf numFmtId="4" fontId="6" fillId="0" borderId="10" xfId="71" applyNumberFormat="1" applyFont="1" applyFill="1" applyBorder="1" applyAlignment="1">
      <alignment horizontal="center" vertical="center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" fontId="6" fillId="0" borderId="10" xfId="71" applyNumberFormat="1" applyFont="1" applyFill="1" applyBorder="1" applyAlignment="1">
      <alignment horizontal="center" vertical="center" wrapText="1"/>
      <protection/>
    </xf>
    <xf numFmtId="3" fontId="6" fillId="0" borderId="10" xfId="71" applyNumberFormat="1" applyFont="1" applyFill="1" applyBorder="1" applyAlignment="1">
      <alignment horizontal="center" vertical="center"/>
      <protection/>
    </xf>
    <xf numFmtId="0" fontId="6" fillId="0" borderId="10" xfId="71" applyFont="1" applyFill="1" applyBorder="1" applyAlignment="1">
      <alignment horizontal="left" vertical="center"/>
      <protection/>
    </xf>
    <xf numFmtId="4" fontId="6" fillId="0" borderId="10" xfId="71" applyNumberFormat="1" applyFont="1" applyFill="1" applyBorder="1" applyAlignment="1">
      <alignment horizontal="right" vertical="center" shrinkToFit="1"/>
      <protection/>
    </xf>
    <xf numFmtId="0" fontId="6" fillId="0" borderId="10" xfId="71" applyFont="1" applyFill="1" applyBorder="1" applyAlignment="1">
      <alignment horizontal="right" vertical="center" shrinkToFit="1"/>
      <protection/>
    </xf>
    <xf numFmtId="0" fontId="6" fillId="0" borderId="10" xfId="71" applyFont="1" applyFill="1" applyBorder="1" applyAlignment="1">
      <alignment horizontal="left" vertical="center" shrinkToFit="1"/>
      <protection/>
    </xf>
    <xf numFmtId="0" fontId="18" fillId="0" borderId="10" xfId="71" applyFont="1" applyFill="1" applyBorder="1" applyAlignment="1">
      <alignment horizontal="center" vertical="center"/>
      <protection/>
    </xf>
    <xf numFmtId="0" fontId="18" fillId="0" borderId="10" xfId="71" applyFont="1" applyFill="1" applyBorder="1" applyAlignment="1">
      <alignment vertical="center"/>
      <protection/>
    </xf>
    <xf numFmtId="4" fontId="18" fillId="0" borderId="10" xfId="71" applyNumberFormat="1" applyFont="1" applyFill="1" applyBorder="1" applyAlignment="1">
      <alignment vertical="center"/>
      <protection/>
    </xf>
    <xf numFmtId="0" fontId="6" fillId="0" borderId="10" xfId="71" applyFont="1" applyFill="1" applyBorder="1" applyAlignment="1">
      <alignment vertical="center"/>
      <protection/>
    </xf>
    <xf numFmtId="4" fontId="6" fillId="0" borderId="10" xfId="71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left" vertical="center"/>
    </xf>
    <xf numFmtId="0" fontId="19" fillId="0" borderId="0" xfId="68" applyNumberFormat="1" applyFont="1" applyFill="1" applyBorder="1" applyAlignment="1">
      <alignment horizontal="left"/>
    </xf>
    <xf numFmtId="176" fontId="19" fillId="0" borderId="0" xfId="68" applyNumberFormat="1" applyFont="1" applyFill="1" applyBorder="1" applyAlignment="1">
      <alignment/>
    </xf>
    <xf numFmtId="0" fontId="19" fillId="0" borderId="0" xfId="68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1" xfId="68" applyFont="1" applyFill="1" applyBorder="1" applyAlignment="1">
      <alignment horizontal="center" vertical="center" wrapText="1" shrinkToFit="1"/>
    </xf>
    <xf numFmtId="176" fontId="0" fillId="0" borderId="22" xfId="68" applyNumberFormat="1" applyFont="1" applyFill="1" applyBorder="1" applyAlignment="1">
      <alignment horizontal="center" vertical="center" wrapText="1" shrinkToFit="1"/>
    </xf>
    <xf numFmtId="0" fontId="0" fillId="0" borderId="22" xfId="68" applyFont="1" applyFill="1" applyBorder="1" applyAlignment="1">
      <alignment horizontal="center" vertical="center" wrapText="1" shrinkToFit="1"/>
    </xf>
    <xf numFmtId="0" fontId="0" fillId="0" borderId="13" xfId="68" applyFont="1" applyFill="1" applyBorder="1" applyAlignment="1">
      <alignment horizontal="center" vertical="center" wrapText="1" shrinkToFit="1"/>
    </xf>
    <xf numFmtId="176" fontId="0" fillId="0" borderId="10" xfId="68" applyNumberFormat="1" applyFont="1" applyFill="1" applyBorder="1" applyAlignment="1">
      <alignment horizontal="center" vertical="center" wrapText="1" shrinkToFit="1"/>
    </xf>
    <xf numFmtId="0" fontId="0" fillId="0" borderId="10" xfId="68" applyFont="1" applyFill="1" applyBorder="1" applyAlignment="1">
      <alignment horizontal="center" vertical="center" wrapText="1" shrinkToFit="1"/>
    </xf>
    <xf numFmtId="0" fontId="0" fillId="0" borderId="10" xfId="68" applyNumberFormat="1" applyFont="1" applyFill="1" applyBorder="1" applyAlignment="1">
      <alignment horizontal="center" vertical="center" wrapText="1" shrinkToFit="1"/>
    </xf>
    <xf numFmtId="0" fontId="0" fillId="0" borderId="13" xfId="68" applyNumberFormat="1" applyFont="1" applyFill="1" applyBorder="1" applyAlignment="1">
      <alignment horizontal="center" vertical="center" shrinkToFit="1"/>
    </xf>
    <xf numFmtId="4" fontId="0" fillId="0" borderId="10" xfId="68" applyNumberFormat="1" applyFont="1" applyFill="1" applyBorder="1" applyAlignment="1">
      <alignment/>
    </xf>
    <xf numFmtId="0" fontId="6" fillId="0" borderId="13" xfId="73" applyNumberFormat="1" applyFont="1" applyFill="1" applyBorder="1" applyAlignment="1" applyProtection="1">
      <alignment horizontal="left" vertical="center" wrapText="1"/>
      <protection/>
    </xf>
    <xf numFmtId="4" fontId="0" fillId="0" borderId="10" xfId="72" applyNumberFormat="1" applyFont="1" applyFill="1" applyBorder="1" applyAlignment="1" applyProtection="1">
      <alignment vertical="center"/>
      <protection/>
    </xf>
    <xf numFmtId="0" fontId="6" fillId="0" borderId="16" xfId="73" applyNumberFormat="1" applyFont="1" applyFill="1" applyBorder="1" applyAlignment="1" applyProtection="1">
      <alignment horizontal="left" vertical="center" wrapText="1"/>
      <protection/>
    </xf>
    <xf numFmtId="4" fontId="0" fillId="0" borderId="24" xfId="72" applyNumberFormat="1" applyFont="1" applyFill="1" applyBorder="1" applyAlignment="1" applyProtection="1">
      <alignment vertical="center"/>
      <protection/>
    </xf>
    <xf numFmtId="4" fontId="0" fillId="0" borderId="24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1" fillId="0" borderId="0" xfId="45" applyNumberFormat="1" applyFont="1" applyFill="1" applyAlignment="1">
      <alignment horizontal="center" vertical="center" wrapText="1" shrinkToFit="1"/>
    </xf>
    <xf numFmtId="0" fontId="0" fillId="0" borderId="12" xfId="68" applyFont="1" applyFill="1" applyBorder="1" applyAlignment="1">
      <alignment horizontal="center" vertical="center" wrapText="1" shrinkToFit="1"/>
    </xf>
    <xf numFmtId="0" fontId="0" fillId="0" borderId="14" xfId="68" applyFont="1" applyFill="1" applyBorder="1" applyAlignment="1">
      <alignment horizontal="center" vertical="center" wrapText="1" shrinkToFit="1"/>
    </xf>
    <xf numFmtId="0" fontId="0" fillId="0" borderId="14" xfId="68" applyNumberFormat="1" applyFont="1" applyFill="1" applyBorder="1" applyAlignment="1">
      <alignment vertical="center" wrapText="1" shrinkToFit="1"/>
    </xf>
    <xf numFmtId="0" fontId="0" fillId="0" borderId="14" xfId="68" applyNumberFormat="1" applyFont="1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14" fillId="0" borderId="0" xfId="45" applyNumberFormat="1" applyFont="1" applyFill="1" applyBorder="1" applyAlignment="1">
      <alignment horizontal="right" vertical="center"/>
    </xf>
    <xf numFmtId="0" fontId="14" fillId="0" borderId="10" xfId="45" applyFont="1" applyFill="1" applyBorder="1" applyAlignment="1">
      <alignment horizontal="center" vertical="center" wrapText="1" shrinkToFit="1"/>
    </xf>
    <xf numFmtId="0" fontId="14" fillId="0" borderId="10" xfId="45" applyNumberFormat="1" applyFont="1" applyFill="1" applyBorder="1" applyAlignment="1">
      <alignment horizontal="center" vertical="center" wrapText="1" shrinkToFit="1"/>
    </xf>
    <xf numFmtId="0" fontId="13" fillId="0" borderId="10" xfId="45" applyNumberFormat="1" applyFont="1" applyFill="1" applyBorder="1" applyAlignment="1">
      <alignment horizontal="center" vertical="center" shrinkToFit="1"/>
    </xf>
    <xf numFmtId="0" fontId="20" fillId="0" borderId="0" xfId="15" applyFont="1" applyAlignment="1">
      <alignment horizontal="center"/>
      <protection/>
    </xf>
    <xf numFmtId="0" fontId="4" fillId="0" borderId="0" xfId="15" applyFont="1" applyFill="1" applyBorder="1" applyAlignment="1">
      <alignment/>
      <protection/>
    </xf>
    <xf numFmtId="0" fontId="5" fillId="0" borderId="0" xfId="15" applyFill="1">
      <alignment/>
      <protection/>
    </xf>
    <xf numFmtId="178" fontId="5" fillId="0" borderId="0" xfId="15" applyNumberFormat="1" applyFill="1">
      <alignment/>
      <protection/>
    </xf>
    <xf numFmtId="178" fontId="4" fillId="0" borderId="0" xfId="15" applyNumberFormat="1" applyFont="1" applyFill="1" applyAlignment="1">
      <alignment horizontal="center"/>
      <protection/>
    </xf>
    <xf numFmtId="176" fontId="5" fillId="0" borderId="0" xfId="15" applyNumberFormat="1" applyFill="1">
      <alignment/>
      <protection/>
    </xf>
    <xf numFmtId="0" fontId="7" fillId="0" borderId="11" xfId="15" applyFont="1" applyFill="1" applyBorder="1" applyAlignment="1">
      <alignment horizontal="center" vertical="center" shrinkToFit="1"/>
      <protection/>
    </xf>
    <xf numFmtId="0" fontId="7" fillId="0" borderId="22" xfId="15" applyFont="1" applyFill="1" applyBorder="1" applyAlignment="1">
      <alignment horizontal="center" vertical="center" shrinkToFit="1"/>
      <protection/>
    </xf>
    <xf numFmtId="178" fontId="7" fillId="0" borderId="22" xfId="15" applyNumberFormat="1" applyFont="1" applyFill="1" applyBorder="1" applyAlignment="1">
      <alignment horizontal="center" vertical="center" wrapText="1" shrinkToFit="1"/>
      <protection/>
    </xf>
    <xf numFmtId="176" fontId="7" fillId="0" borderId="22" xfId="15" applyNumberFormat="1" applyFont="1" applyFill="1" applyBorder="1" applyAlignment="1">
      <alignment horizontal="center" vertical="center" wrapText="1" shrinkToFit="1"/>
      <protection/>
    </xf>
    <xf numFmtId="0" fontId="7" fillId="0" borderId="13" xfId="15" applyFont="1" applyFill="1" applyBorder="1" applyAlignment="1">
      <alignment horizontal="center" vertical="center" wrapText="1" shrinkToFit="1"/>
      <protection/>
    </xf>
    <xf numFmtId="0" fontId="7" fillId="0" borderId="10" xfId="15" applyFont="1" applyFill="1" applyBorder="1" applyAlignment="1">
      <alignment horizontal="center" vertical="center" wrapText="1" shrinkToFit="1"/>
      <protection/>
    </xf>
    <xf numFmtId="0" fontId="7" fillId="0" borderId="10" xfId="15" applyFont="1" applyFill="1" applyBorder="1" applyAlignment="1">
      <alignment horizontal="center" vertical="center" shrinkToFit="1"/>
      <protection/>
    </xf>
    <xf numFmtId="178" fontId="7" fillId="0" borderId="10" xfId="15" applyNumberFormat="1" applyFont="1" applyFill="1" applyBorder="1" applyAlignment="1">
      <alignment horizontal="center" vertical="center" wrapText="1" shrinkToFit="1"/>
      <protection/>
    </xf>
    <xf numFmtId="176" fontId="7" fillId="0" borderId="10" xfId="15" applyNumberFormat="1" applyFont="1" applyFill="1" applyBorder="1" applyAlignment="1">
      <alignment horizontal="center" vertical="center" wrapText="1" shrinkToFit="1"/>
      <protection/>
    </xf>
    <xf numFmtId="0" fontId="7" fillId="0" borderId="13" xfId="67" applyFont="1" applyFill="1" applyBorder="1" applyAlignment="1">
      <alignment horizontal="center" vertical="center" shrinkToFit="1"/>
      <protection/>
    </xf>
    <xf numFmtId="0" fontId="7" fillId="0" borderId="10" xfId="67" applyFont="1" applyFill="1" applyBorder="1" applyAlignment="1">
      <alignment horizontal="center" vertical="center" shrinkToFit="1"/>
      <protection/>
    </xf>
    <xf numFmtId="178" fontId="7" fillId="0" borderId="10" xfId="67" applyNumberFormat="1" applyFont="1" applyFill="1" applyBorder="1" applyAlignment="1">
      <alignment horizontal="center" vertical="center" wrapText="1" shrinkToFit="1"/>
      <protection/>
    </xf>
    <xf numFmtId="0" fontId="7" fillId="0" borderId="10" xfId="67" applyFont="1" applyFill="1" applyBorder="1" applyAlignment="1">
      <alignment horizontal="center" vertical="center" wrapText="1" shrinkToFit="1"/>
      <protection/>
    </xf>
    <xf numFmtId="176" fontId="7" fillId="0" borderId="10" xfId="67" applyNumberFormat="1" applyFont="1" applyFill="1" applyBorder="1" applyAlignment="1">
      <alignment horizontal="right" vertical="center" shrinkToFit="1"/>
      <protection/>
    </xf>
    <xf numFmtId="4" fontId="7" fillId="0" borderId="10" xfId="67" applyNumberFormat="1" applyFont="1" applyFill="1" applyBorder="1" applyAlignment="1">
      <alignment horizontal="right" vertical="center" shrinkToFit="1"/>
      <protection/>
    </xf>
    <xf numFmtId="0" fontId="7" fillId="0" borderId="13" xfId="67" applyFont="1" applyFill="1" applyBorder="1" applyAlignment="1">
      <alignment horizontal="left" vertical="center" shrinkToFit="1"/>
      <protection/>
    </xf>
    <xf numFmtId="176" fontId="0" fillId="0" borderId="10" xfId="0" applyNumberFormat="1" applyFill="1" applyBorder="1" applyAlignment="1">
      <alignment vertical="center"/>
    </xf>
    <xf numFmtId="0" fontId="7" fillId="0" borderId="10" xfId="67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left" vertical="center" shrinkToFit="1"/>
      <protection/>
    </xf>
    <xf numFmtId="0" fontId="7" fillId="0" borderId="24" xfId="67" applyFont="1" applyFill="1" applyBorder="1" applyAlignment="1">
      <alignment horizontal="left" vertical="center" shrinkToFit="1"/>
      <protection/>
    </xf>
    <xf numFmtId="176" fontId="7" fillId="0" borderId="24" xfId="67" applyNumberFormat="1" applyFont="1" applyFill="1" applyBorder="1" applyAlignment="1">
      <alignment horizontal="right" vertical="center" shrinkToFit="1"/>
      <protection/>
    </xf>
    <xf numFmtId="176" fontId="0" fillId="0" borderId="24" xfId="0" applyNumberFormat="1" applyFill="1" applyBorder="1" applyAlignment="1">
      <alignment vertical="center"/>
    </xf>
    <xf numFmtId="0" fontId="4" fillId="0" borderId="0" xfId="15" applyFont="1" applyFill="1" applyAlignment="1">
      <alignment horizontal="center"/>
      <protection/>
    </xf>
    <xf numFmtId="0" fontId="7" fillId="0" borderId="22" xfId="15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0" xfId="67" applyFont="1" applyAlignment="1">
      <alignment horizontal="center"/>
      <protection/>
    </xf>
    <xf numFmtId="0" fontId="4" fillId="0" borderId="26" xfId="67" applyFont="1" applyFill="1" applyBorder="1" applyAlignment="1">
      <alignment horizontal="left"/>
      <protection/>
    </xf>
    <xf numFmtId="178" fontId="5" fillId="0" borderId="0" xfId="67" applyNumberFormat="1" applyFill="1">
      <alignment/>
      <protection/>
    </xf>
    <xf numFmtId="0" fontId="5" fillId="0" borderId="0" xfId="67" applyFill="1">
      <alignment/>
      <protection/>
    </xf>
    <xf numFmtId="0" fontId="4" fillId="0" borderId="0" xfId="67" applyFont="1" applyFill="1" applyAlignment="1">
      <alignment horizontal="center"/>
      <protection/>
    </xf>
    <xf numFmtId="0" fontId="7" fillId="0" borderId="27" xfId="67" applyFont="1" applyFill="1" applyBorder="1" applyAlignment="1">
      <alignment horizontal="center" vertical="center" shrinkToFit="1"/>
      <protection/>
    </xf>
    <xf numFmtId="0" fontId="7" fillId="0" borderId="28" xfId="67" applyFont="1" applyFill="1" applyBorder="1" applyAlignment="1">
      <alignment horizontal="center" vertical="center" shrinkToFit="1"/>
      <protection/>
    </xf>
    <xf numFmtId="178" fontId="7" fillId="0" borderId="28" xfId="67" applyNumberFormat="1" applyFont="1" applyFill="1" applyBorder="1" applyAlignment="1">
      <alignment horizontal="center" vertical="center" wrapText="1" shrinkToFit="1"/>
      <protection/>
    </xf>
    <xf numFmtId="0" fontId="7" fillId="0" borderId="28" xfId="67" applyFont="1" applyFill="1" applyBorder="1" applyAlignment="1">
      <alignment horizontal="center" vertical="center" wrapText="1" shrinkToFit="1"/>
      <protection/>
    </xf>
    <xf numFmtId="0" fontId="7" fillId="0" borderId="29" xfId="67" applyFont="1" applyFill="1" applyBorder="1" applyAlignment="1">
      <alignment horizontal="center" vertical="center" wrapText="1" shrinkToFit="1"/>
      <protection/>
    </xf>
    <xf numFmtId="0" fontId="7" fillId="0" borderId="30" xfId="67" applyFont="1" applyFill="1" applyBorder="1" applyAlignment="1">
      <alignment horizontal="center" vertical="center" wrapText="1" shrinkToFit="1"/>
      <protection/>
    </xf>
    <xf numFmtId="0" fontId="7" fillId="0" borderId="30" xfId="67" applyFont="1" applyFill="1" applyBorder="1" applyAlignment="1">
      <alignment horizontal="center" vertical="center" shrinkToFit="1"/>
      <protection/>
    </xf>
    <xf numFmtId="178" fontId="7" fillId="0" borderId="30" xfId="67" applyNumberFormat="1" applyFont="1" applyFill="1" applyBorder="1" applyAlignment="1">
      <alignment horizontal="center" vertical="center" wrapText="1" shrinkToFit="1"/>
      <protection/>
    </xf>
    <xf numFmtId="0" fontId="7" fillId="0" borderId="29" xfId="67" applyFont="1" applyFill="1" applyBorder="1" applyAlignment="1">
      <alignment horizontal="center" vertical="center" shrinkToFit="1"/>
      <protection/>
    </xf>
    <xf numFmtId="176" fontId="7" fillId="0" borderId="30" xfId="67" applyNumberFormat="1" applyFont="1" applyFill="1" applyBorder="1" applyAlignment="1">
      <alignment horizontal="right" vertical="center" shrinkToFit="1"/>
      <protection/>
    </xf>
    <xf numFmtId="4" fontId="7" fillId="0" borderId="30" xfId="67" applyNumberFormat="1" applyFont="1" applyFill="1" applyBorder="1" applyAlignment="1">
      <alignment horizontal="right" vertical="center" shrinkToFit="1"/>
      <protection/>
    </xf>
    <xf numFmtId="0" fontId="7" fillId="0" borderId="29" xfId="67" applyFont="1" applyFill="1" applyBorder="1" applyAlignment="1">
      <alignment horizontal="left" vertical="center" shrinkToFit="1"/>
      <protection/>
    </xf>
    <xf numFmtId="0" fontId="7" fillId="0" borderId="30" xfId="67" applyFont="1" applyFill="1" applyBorder="1" applyAlignment="1">
      <alignment horizontal="left" vertical="center" shrinkToFit="1"/>
      <protection/>
    </xf>
    <xf numFmtId="0" fontId="7" fillId="0" borderId="30" xfId="67" applyFont="1" applyFill="1" applyBorder="1" applyAlignment="1">
      <alignment horizontal="right" vertical="center" shrinkToFit="1"/>
      <protection/>
    </xf>
    <xf numFmtId="176" fontId="7" fillId="0" borderId="31" xfId="67" applyNumberFormat="1" applyFont="1" applyFill="1" applyBorder="1" applyAlignment="1">
      <alignment horizontal="right" vertical="center" shrinkToFit="1"/>
      <protection/>
    </xf>
    <xf numFmtId="0" fontId="7" fillId="0" borderId="31" xfId="67" applyFont="1" applyFill="1" applyBorder="1" applyAlignment="1">
      <alignment horizontal="right" vertical="center" shrinkToFit="1"/>
      <protection/>
    </xf>
    <xf numFmtId="0" fontId="7" fillId="0" borderId="32" xfId="67" applyFont="1" applyFill="1" applyBorder="1" applyAlignment="1">
      <alignment horizontal="left" vertical="center" shrinkToFit="1"/>
      <protection/>
    </xf>
    <xf numFmtId="0" fontId="7" fillId="0" borderId="33" xfId="67" applyFont="1" applyFill="1" applyBorder="1" applyAlignment="1">
      <alignment horizontal="left" vertical="center" shrinkToFit="1"/>
      <protection/>
    </xf>
    <xf numFmtId="176" fontId="7" fillId="0" borderId="33" xfId="67" applyNumberFormat="1" applyFont="1" applyFill="1" applyBorder="1" applyAlignment="1">
      <alignment horizontal="right" vertical="center" shrinkToFit="1"/>
      <protection/>
    </xf>
    <xf numFmtId="0" fontId="7" fillId="0" borderId="33" xfId="67" applyFont="1" applyFill="1" applyBorder="1" applyAlignment="1">
      <alignment horizontal="right" vertical="center" shrinkToFit="1"/>
      <protection/>
    </xf>
    <xf numFmtId="0" fontId="4" fillId="0" borderId="0" xfId="67" applyFont="1" applyFill="1" applyAlignment="1">
      <alignment horizontal="right"/>
      <protection/>
    </xf>
    <xf numFmtId="0" fontId="6" fillId="0" borderId="0" xfId="67" applyFont="1" applyFill="1" applyAlignment="1">
      <alignment horizontal="right"/>
      <protection/>
    </xf>
    <xf numFmtId="0" fontId="7" fillId="0" borderId="34" xfId="67" applyFont="1" applyFill="1" applyBorder="1" applyAlignment="1">
      <alignment horizontal="center" vertical="center" wrapText="1" shrinkToFit="1"/>
      <protection/>
    </xf>
    <xf numFmtId="0" fontId="7" fillId="0" borderId="35" xfId="67" applyFont="1" applyFill="1" applyBorder="1" applyAlignment="1">
      <alignment horizontal="center" vertical="center" wrapText="1" shrinkToFit="1"/>
      <protection/>
    </xf>
    <xf numFmtId="0" fontId="7" fillId="0" borderId="36" xfId="67" applyFont="1" applyFill="1" applyBorder="1" applyAlignment="1">
      <alignment horizontal="center" vertical="center" wrapText="1" shrinkToFit="1"/>
      <protection/>
    </xf>
    <xf numFmtId="4" fontId="7" fillId="0" borderId="36" xfId="67" applyNumberFormat="1" applyFont="1" applyFill="1" applyBorder="1" applyAlignment="1">
      <alignment horizontal="right" vertical="center" shrinkToFit="1"/>
      <protection/>
    </xf>
    <xf numFmtId="0" fontId="7" fillId="0" borderId="36" xfId="67" applyFont="1" applyFill="1" applyBorder="1" applyAlignment="1">
      <alignment horizontal="right" vertical="center" shrinkToFit="1"/>
      <protection/>
    </xf>
    <xf numFmtId="4" fontId="7" fillId="0" borderId="37" xfId="67" applyNumberFormat="1" applyFont="1" applyFill="1" applyBorder="1" applyAlignment="1">
      <alignment horizontal="right" vertical="center" shrinkToFit="1"/>
      <protection/>
    </xf>
    <xf numFmtId="0" fontId="7" fillId="0" borderId="38" xfId="67" applyFont="1" applyFill="1" applyBorder="1" applyAlignment="1">
      <alignment horizontal="right" vertical="center" shrinkToFit="1"/>
      <protection/>
    </xf>
    <xf numFmtId="0" fontId="14" fillId="0" borderId="0" xfId="0" applyFont="1" applyAlignment="1">
      <alignment vertical="center"/>
    </xf>
    <xf numFmtId="0" fontId="11" fillId="0" borderId="0" xfId="66" applyNumberFormat="1" applyFont="1" applyFill="1" applyBorder="1" applyAlignment="1">
      <alignment horizontal="center" vertical="center" wrapText="1" shrinkToFit="1"/>
    </xf>
    <xf numFmtId="0" fontId="14" fillId="0" borderId="0" xfId="66" applyNumberFormat="1" applyFont="1" applyFill="1" applyBorder="1" applyAlignment="1">
      <alignment horizontal="left" vertical="center"/>
    </xf>
    <xf numFmtId="0" fontId="12" fillId="0" borderId="0" xfId="66" applyNumberFormat="1" applyFont="1" applyFill="1" applyBorder="1" applyAlignment="1">
      <alignment/>
    </xf>
    <xf numFmtId="0" fontId="14" fillId="0" borderId="0" xfId="66" applyNumberFormat="1" applyFont="1" applyFill="1" applyBorder="1" applyAlignment="1">
      <alignment vertical="center"/>
    </xf>
    <xf numFmtId="178" fontId="14" fillId="0" borderId="0" xfId="66" applyNumberFormat="1" applyFont="1" applyFill="1" applyBorder="1" applyAlignment="1">
      <alignment vertical="center"/>
    </xf>
    <xf numFmtId="178" fontId="14" fillId="0" borderId="0" xfId="66" applyNumberFormat="1" applyFont="1" applyFill="1" applyBorder="1" applyAlignment="1">
      <alignment horizontal="right" vertical="center"/>
    </xf>
    <xf numFmtId="0" fontId="14" fillId="24" borderId="39" xfId="66" applyFont="1" applyFill="1" applyBorder="1" applyAlignment="1">
      <alignment horizontal="center" vertical="center" wrapText="1" shrinkToFit="1"/>
    </xf>
    <xf numFmtId="0" fontId="14" fillId="24" borderId="30" xfId="66" applyFont="1" applyFill="1" applyBorder="1" applyAlignment="1">
      <alignment horizontal="center" vertical="center" wrapText="1" shrinkToFit="1"/>
    </xf>
    <xf numFmtId="0" fontId="14" fillId="24" borderId="40" xfId="66" applyFont="1" applyFill="1" applyBorder="1" applyAlignment="1">
      <alignment horizontal="center" vertical="center" wrapText="1" shrinkToFit="1"/>
    </xf>
    <xf numFmtId="178" fontId="21" fillId="24" borderId="40" xfId="66" applyNumberFormat="1" applyFont="1" applyFill="1" applyBorder="1" applyAlignment="1">
      <alignment horizontal="center" vertical="center" wrapText="1" shrinkToFit="1"/>
    </xf>
    <xf numFmtId="0" fontId="14" fillId="24" borderId="40" xfId="66" applyFont="1" applyFill="1" applyBorder="1" applyAlignment="1">
      <alignment horizontal="left" vertical="center" wrapText="1" shrinkToFit="1"/>
    </xf>
    <xf numFmtId="4" fontId="14" fillId="0" borderId="40" xfId="66" applyNumberFormat="1" applyFont="1" applyBorder="1" applyAlignment="1">
      <alignment horizontal="center" shrinkToFit="1"/>
    </xf>
    <xf numFmtId="4" fontId="14" fillId="24" borderId="40" xfId="66" applyNumberFormat="1" applyFont="1" applyFill="1" applyBorder="1" applyAlignment="1">
      <alignment horizontal="left" vertical="center" wrapText="1" shrinkToFit="1"/>
    </xf>
    <xf numFmtId="4" fontId="14" fillId="0" borderId="40" xfId="66" applyNumberFormat="1" applyFont="1" applyBorder="1" applyAlignment="1">
      <alignment horizontal="right"/>
    </xf>
    <xf numFmtId="4" fontId="14" fillId="24" borderId="40" xfId="66" applyNumberFormat="1" applyFont="1" applyFill="1" applyBorder="1" applyAlignment="1">
      <alignment horizontal="right" vertical="center" wrapText="1" shrinkToFit="1"/>
    </xf>
    <xf numFmtId="4" fontId="14" fillId="24" borderId="40" xfId="66" applyNumberFormat="1" applyFont="1" applyFill="1" applyBorder="1" applyAlignment="1">
      <alignment horizontal="center" vertical="center" wrapText="1" shrinkToFit="1"/>
    </xf>
  </cellXfs>
  <cellStyles count="62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一般公共预算“三公”经费支出表_3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Sheet2_1" xfId="67"/>
    <cellStyle name="常规_Sheet3" xfId="68"/>
    <cellStyle name="常规_Sheet3_Sheet11" xfId="69"/>
    <cellStyle name="常规_Sheet9" xfId="70"/>
    <cellStyle name="常规_Sheet4" xfId="71"/>
    <cellStyle name="常规_一般公共预算项目支出表_3" xfId="72"/>
    <cellStyle name="常规_一般公共预算项目支出表" xfId="73"/>
    <cellStyle name="常规_一般公共预算“三公”经费支出表" xfId="74"/>
    <cellStyle name="常规_一般公共预算“三公”经费支出表_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C17" sqref="C17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96" t="s">
        <v>1</v>
      </c>
      <c r="B2" s="196"/>
      <c r="C2" s="196"/>
      <c r="D2" s="196"/>
    </row>
    <row r="3" spans="1:4" ht="14.25">
      <c r="A3" s="197"/>
      <c r="B3" s="198"/>
      <c r="C3" s="198"/>
      <c r="D3" s="198"/>
    </row>
    <row r="4" spans="1:4" s="195" customFormat="1" ht="12">
      <c r="A4" s="199" t="s">
        <v>2</v>
      </c>
      <c r="B4" s="200"/>
      <c r="C4" s="199"/>
      <c r="D4" s="201" t="s">
        <v>3</v>
      </c>
    </row>
    <row r="5" spans="1:4" ht="14.25">
      <c r="A5" s="202" t="s">
        <v>4</v>
      </c>
      <c r="B5" s="203"/>
      <c r="C5" s="202" t="s">
        <v>5</v>
      </c>
      <c r="D5" s="203"/>
    </row>
    <row r="6" spans="1:4" ht="14.25">
      <c r="A6" s="204" t="s">
        <v>6</v>
      </c>
      <c r="B6" s="205" t="s">
        <v>7</v>
      </c>
      <c r="C6" s="206" t="s">
        <v>8</v>
      </c>
      <c r="D6" s="205" t="s">
        <v>7</v>
      </c>
    </row>
    <row r="7" spans="1:4" ht="14.25">
      <c r="A7" s="206" t="s">
        <v>9</v>
      </c>
      <c r="B7" s="207">
        <f>SUM(B8:B9)</f>
        <v>34096429</v>
      </c>
      <c r="C7" s="208" t="s">
        <v>10</v>
      </c>
      <c r="D7" s="207">
        <f>SUM(D8:D10)</f>
        <v>18119429</v>
      </c>
    </row>
    <row r="8" spans="1:4" ht="14.25">
      <c r="A8" s="206" t="s">
        <v>11</v>
      </c>
      <c r="B8" s="207">
        <v>34096429</v>
      </c>
      <c r="C8" s="208" t="s">
        <v>12</v>
      </c>
      <c r="D8" s="207">
        <v>3698668</v>
      </c>
    </row>
    <row r="9" spans="1:4" ht="24">
      <c r="A9" s="206" t="s">
        <v>13</v>
      </c>
      <c r="B9" s="207"/>
      <c r="C9" s="208" t="s">
        <v>14</v>
      </c>
      <c r="D9" s="207">
        <v>12156748</v>
      </c>
    </row>
    <row r="10" spans="1:4" ht="14.25">
      <c r="A10" s="206" t="s">
        <v>15</v>
      </c>
      <c r="B10" s="207"/>
      <c r="C10" s="208" t="s">
        <v>16</v>
      </c>
      <c r="D10" s="207">
        <v>2264013</v>
      </c>
    </row>
    <row r="11" spans="1:4" ht="14.25">
      <c r="A11" s="206" t="s">
        <v>17</v>
      </c>
      <c r="B11" s="209"/>
      <c r="C11" s="208" t="s">
        <v>18</v>
      </c>
      <c r="D11" s="209"/>
    </row>
    <row r="12" spans="1:4" ht="14.25">
      <c r="A12" s="206" t="s">
        <v>19</v>
      </c>
      <c r="B12" s="207"/>
      <c r="C12" s="208" t="s">
        <v>20</v>
      </c>
      <c r="D12" s="209"/>
    </row>
    <row r="13" spans="1:4" ht="14.25">
      <c r="A13" s="206" t="s">
        <v>21</v>
      </c>
      <c r="B13" s="209"/>
      <c r="C13" s="208" t="s">
        <v>22</v>
      </c>
      <c r="D13" s="207"/>
    </row>
    <row r="14" spans="1:4" ht="14.25">
      <c r="A14" s="206" t="s">
        <v>23</v>
      </c>
      <c r="B14" s="209"/>
      <c r="C14" s="208" t="s">
        <v>24</v>
      </c>
      <c r="D14" s="207"/>
    </row>
    <row r="15" spans="1:4" ht="14.25">
      <c r="A15" s="206" t="s">
        <v>25</v>
      </c>
      <c r="B15" s="209"/>
      <c r="C15" s="208" t="s">
        <v>26</v>
      </c>
      <c r="D15" s="207"/>
    </row>
    <row r="16" spans="1:4" ht="14.25">
      <c r="A16" s="206" t="s">
        <v>27</v>
      </c>
      <c r="B16" s="209"/>
      <c r="C16" s="208" t="s">
        <v>28</v>
      </c>
      <c r="D16" s="207"/>
    </row>
    <row r="17" spans="1:4" ht="14.25">
      <c r="A17" s="206" t="s">
        <v>29</v>
      </c>
      <c r="B17" s="207"/>
      <c r="C17" s="208"/>
      <c r="D17" s="210"/>
    </row>
    <row r="18" spans="1:4" ht="14.25">
      <c r="A18" s="206" t="s">
        <v>30</v>
      </c>
      <c r="B18" s="207"/>
      <c r="C18" s="208" t="s">
        <v>31</v>
      </c>
      <c r="D18" s="207">
        <f>D23</f>
        <v>15977000</v>
      </c>
    </row>
    <row r="19" spans="1:4" ht="14.25">
      <c r="A19" s="206" t="s">
        <v>32</v>
      </c>
      <c r="B19" s="207"/>
      <c r="C19" s="208" t="s">
        <v>24</v>
      </c>
      <c r="D19" s="207"/>
    </row>
    <row r="20" spans="1:4" ht="14.25">
      <c r="A20" s="206" t="s">
        <v>33</v>
      </c>
      <c r="B20" s="207"/>
      <c r="C20" s="208" t="s">
        <v>34</v>
      </c>
      <c r="D20" s="207"/>
    </row>
    <row r="21" spans="1:4" ht="14.25">
      <c r="A21" s="206" t="s">
        <v>35</v>
      </c>
      <c r="B21" s="207"/>
      <c r="C21" s="208" t="s">
        <v>36</v>
      </c>
      <c r="D21" s="207"/>
    </row>
    <row r="22" spans="1:4" ht="14.25">
      <c r="A22" s="206"/>
      <c r="B22" s="210"/>
      <c r="C22" s="208" t="s">
        <v>37</v>
      </c>
      <c r="D22" s="207"/>
    </row>
    <row r="23" spans="1:4" ht="14.25">
      <c r="A23" s="206"/>
      <c r="B23" s="210"/>
      <c r="C23" s="208" t="s">
        <v>38</v>
      </c>
      <c r="D23" s="207">
        <v>15977000</v>
      </c>
    </row>
    <row r="24" spans="1:4" ht="14.25">
      <c r="A24" s="206"/>
      <c r="B24" s="210"/>
      <c r="C24" s="208" t="s">
        <v>28</v>
      </c>
      <c r="D24" s="207"/>
    </row>
    <row r="25" spans="1:4" ht="14.25">
      <c r="A25" s="206"/>
      <c r="B25" s="210"/>
      <c r="C25" s="208"/>
      <c r="D25" s="210"/>
    </row>
    <row r="26" spans="1:4" ht="14.25">
      <c r="A26" s="206"/>
      <c r="B26" s="210"/>
      <c r="C26" s="208" t="s">
        <v>39</v>
      </c>
      <c r="D26" s="207"/>
    </row>
    <row r="27" spans="1:4" ht="14.25">
      <c r="A27" s="206"/>
      <c r="B27" s="210"/>
      <c r="C27" s="208"/>
      <c r="D27" s="210"/>
    </row>
    <row r="28" spans="1:4" ht="14.25">
      <c r="A28" s="206" t="s">
        <v>40</v>
      </c>
      <c r="B28" s="207">
        <f>B7</f>
        <v>34096429</v>
      </c>
      <c r="C28" s="211" t="s">
        <v>41</v>
      </c>
      <c r="D28" s="207">
        <f>D18+D7</f>
        <v>34096429</v>
      </c>
    </row>
    <row r="29" spans="1:4" ht="14.25">
      <c r="A29" s="206"/>
      <c r="B29" s="210"/>
      <c r="C29" s="208"/>
      <c r="D29" s="210"/>
    </row>
    <row r="30" spans="1:4" ht="14.25">
      <c r="A30" s="206" t="s">
        <v>42</v>
      </c>
      <c r="B30" s="207"/>
      <c r="C30" s="208" t="s">
        <v>43</v>
      </c>
      <c r="D30" s="207"/>
    </row>
    <row r="31" spans="1:4" ht="14.25">
      <c r="A31" s="206" t="s">
        <v>44</v>
      </c>
      <c r="B31" s="209"/>
      <c r="C31" s="208" t="s">
        <v>45</v>
      </c>
      <c r="D31" s="209"/>
    </row>
    <row r="32" spans="1:4" ht="14.25">
      <c r="A32" s="206" t="s">
        <v>46</v>
      </c>
      <c r="B32" s="207"/>
      <c r="C32" s="208" t="s">
        <v>47</v>
      </c>
      <c r="D32" s="209"/>
    </row>
    <row r="33" spans="1:4" ht="14.25">
      <c r="A33" s="206" t="s">
        <v>48</v>
      </c>
      <c r="B33" s="209"/>
      <c r="C33" s="208"/>
      <c r="D33" s="210"/>
    </row>
    <row r="34" spans="1:4" ht="14.25">
      <c r="A34" s="206"/>
      <c r="B34" s="210"/>
      <c r="C34" s="208"/>
      <c r="D34" s="210"/>
    </row>
    <row r="35" spans="1:4" ht="14.25">
      <c r="A35" s="206"/>
      <c r="B35" s="210"/>
      <c r="C35" s="208"/>
      <c r="D35" s="210"/>
    </row>
    <row r="36" spans="1:4" ht="14.25">
      <c r="A36" s="206" t="s">
        <v>49</v>
      </c>
      <c r="B36" s="209"/>
      <c r="C36" s="208" t="s">
        <v>50</v>
      </c>
      <c r="D36" s="210"/>
    </row>
    <row r="37" spans="1:4" ht="14.25">
      <c r="A37" s="206"/>
      <c r="B37" s="210"/>
      <c r="C37" s="208"/>
      <c r="D37" s="210"/>
    </row>
    <row r="38" spans="1:4" ht="24">
      <c r="A38" s="206" t="s">
        <v>51</v>
      </c>
      <c r="B38" s="207">
        <f>B7</f>
        <v>34096429</v>
      </c>
      <c r="C38" s="211" t="s">
        <v>52</v>
      </c>
      <c r="D38" s="207">
        <f>D28</f>
        <v>34096429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275</v>
      </c>
    </row>
    <row r="2" spans="1:2" ht="30" customHeight="1">
      <c r="A2" s="11" t="s">
        <v>276</v>
      </c>
      <c r="B2" s="11"/>
    </row>
    <row r="3" spans="1:2" ht="30" customHeight="1">
      <c r="A3" s="12" t="s">
        <v>55</v>
      </c>
      <c r="B3" s="13" t="s">
        <v>3</v>
      </c>
    </row>
    <row r="4" spans="1:2" ht="39" customHeight="1">
      <c r="A4" s="14" t="s">
        <v>57</v>
      </c>
      <c r="B4" s="15" t="s">
        <v>277</v>
      </c>
    </row>
    <row r="5" spans="1:2" ht="39" customHeight="1">
      <c r="A5" s="16" t="s">
        <v>278</v>
      </c>
      <c r="B5" s="17"/>
    </row>
    <row r="6" spans="1:2" ht="39" customHeight="1">
      <c r="A6" s="18" t="s">
        <v>279</v>
      </c>
      <c r="B6" s="19">
        <f>B7+B8+B11</f>
        <v>232000</v>
      </c>
    </row>
    <row r="7" spans="1:2" ht="39" customHeight="1">
      <c r="A7" s="20" t="s">
        <v>280</v>
      </c>
      <c r="B7" s="21"/>
    </row>
    <row r="8" spans="1:2" ht="39" customHeight="1">
      <c r="A8" s="20" t="s">
        <v>281</v>
      </c>
      <c r="B8" s="22">
        <f>B9+B10</f>
        <v>60000</v>
      </c>
    </row>
    <row r="9" spans="1:2" ht="39" customHeight="1">
      <c r="A9" s="20" t="s">
        <v>282</v>
      </c>
      <c r="B9" s="21"/>
    </row>
    <row r="10" spans="1:2" ht="39" customHeight="1">
      <c r="A10" s="20" t="s">
        <v>283</v>
      </c>
      <c r="B10" s="22">
        <v>60000</v>
      </c>
    </row>
    <row r="11" spans="1:2" ht="39" customHeight="1">
      <c r="A11" s="23" t="s">
        <v>284</v>
      </c>
      <c r="B11" s="24">
        <v>172000</v>
      </c>
    </row>
    <row r="12" spans="1:2" ht="14.25">
      <c r="A12" s="25" t="s">
        <v>285</v>
      </c>
      <c r="B12" s="25"/>
    </row>
    <row r="13" spans="1:2" ht="14.25">
      <c r="A13" s="26" t="s">
        <v>286</v>
      </c>
      <c r="B13" s="26"/>
    </row>
    <row r="14" spans="1:2" ht="37.5" customHeight="1">
      <c r="A14" s="27" t="s">
        <v>287</v>
      </c>
      <c r="B14" s="27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K19" sqref="K19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288</v>
      </c>
    </row>
    <row r="2" spans="1:7" ht="22.5">
      <c r="A2" s="2" t="s">
        <v>289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4"/>
      <c r="E3" s="4"/>
      <c r="F3" s="5"/>
      <c r="G3" s="6" t="s">
        <v>56</v>
      </c>
    </row>
    <row r="4" spans="1:7" ht="21" customHeight="1">
      <c r="A4" s="7" t="s">
        <v>290</v>
      </c>
      <c r="B4" s="7"/>
      <c r="C4" s="7"/>
      <c r="D4" s="7"/>
      <c r="E4" s="7" t="s">
        <v>291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108</v>
      </c>
      <c r="F5" s="7" t="s">
        <v>96</v>
      </c>
      <c r="G5" s="7" t="s">
        <v>97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/>
      <c r="F9" s="9"/>
      <c r="G9" s="9"/>
    </row>
    <row r="10" spans="1:7" ht="21" customHeight="1">
      <c r="A10" s="10"/>
      <c r="B10" s="10"/>
      <c r="C10" s="10"/>
      <c r="D10" s="10" t="s">
        <v>292</v>
      </c>
      <c r="E10" s="10" t="s">
        <v>292</v>
      </c>
      <c r="F10" s="10" t="s">
        <v>292</v>
      </c>
      <c r="G10" s="10" t="s">
        <v>292</v>
      </c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E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5">
      <c r="A3" s="162" t="s">
        <v>55</v>
      </c>
      <c r="B3" s="162"/>
      <c r="C3" s="162"/>
      <c r="D3" s="162"/>
      <c r="E3" s="163"/>
      <c r="F3" s="163"/>
      <c r="G3" s="164"/>
      <c r="H3" s="165"/>
      <c r="I3" s="164"/>
      <c r="J3" s="186"/>
      <c r="K3" s="187" t="s">
        <v>56</v>
      </c>
    </row>
    <row r="4" spans="1:11" ht="21" customHeight="1">
      <c r="A4" s="166" t="s">
        <v>57</v>
      </c>
      <c r="B4" s="167"/>
      <c r="C4" s="167"/>
      <c r="D4" s="167"/>
      <c r="E4" s="168" t="s">
        <v>58</v>
      </c>
      <c r="F4" s="168" t="s">
        <v>59</v>
      </c>
      <c r="G4" s="169" t="s">
        <v>60</v>
      </c>
      <c r="H4" s="169" t="s">
        <v>61</v>
      </c>
      <c r="I4" s="169" t="s">
        <v>62</v>
      </c>
      <c r="J4" s="169" t="s">
        <v>63</v>
      </c>
      <c r="K4" s="188" t="s">
        <v>64</v>
      </c>
    </row>
    <row r="5" spans="1:11" ht="21" customHeight="1">
      <c r="A5" s="170" t="s">
        <v>65</v>
      </c>
      <c r="B5" s="171"/>
      <c r="C5" s="171"/>
      <c r="D5" s="172" t="s">
        <v>66</v>
      </c>
      <c r="E5" s="173"/>
      <c r="F5" s="173"/>
      <c r="G5" s="171"/>
      <c r="H5" s="171"/>
      <c r="I5" s="171"/>
      <c r="J5" s="171"/>
      <c r="K5" s="189"/>
    </row>
    <row r="6" spans="1:11" ht="21" customHeight="1">
      <c r="A6" s="170"/>
      <c r="B6" s="171"/>
      <c r="C6" s="171"/>
      <c r="D6" s="172"/>
      <c r="E6" s="173"/>
      <c r="F6" s="173"/>
      <c r="G6" s="171"/>
      <c r="H6" s="171"/>
      <c r="I6" s="171"/>
      <c r="J6" s="171"/>
      <c r="K6" s="189"/>
    </row>
    <row r="7" spans="1:11" ht="21" customHeight="1">
      <c r="A7" s="174" t="s">
        <v>67</v>
      </c>
      <c r="B7" s="172" t="s">
        <v>68</v>
      </c>
      <c r="C7" s="172" t="s">
        <v>69</v>
      </c>
      <c r="D7" s="172" t="s">
        <v>70</v>
      </c>
      <c r="E7" s="173" t="s">
        <v>71</v>
      </c>
      <c r="F7" s="173" t="s">
        <v>72</v>
      </c>
      <c r="G7" s="171" t="s">
        <v>73</v>
      </c>
      <c r="H7" s="171" t="s">
        <v>74</v>
      </c>
      <c r="I7" s="171" t="s">
        <v>75</v>
      </c>
      <c r="J7" s="171" t="s">
        <v>76</v>
      </c>
      <c r="K7" s="190" t="s">
        <v>77</v>
      </c>
    </row>
    <row r="8" spans="1:11" ht="21" customHeight="1">
      <c r="A8" s="174"/>
      <c r="B8" s="172"/>
      <c r="C8" s="172"/>
      <c r="D8" s="172" t="s">
        <v>78</v>
      </c>
      <c r="E8" s="175">
        <f>SUM(E9:E22)</f>
        <v>34096429</v>
      </c>
      <c r="F8" s="175">
        <f>SUM(F9:F22)</f>
        <v>34096429</v>
      </c>
      <c r="G8" s="176"/>
      <c r="H8" s="176"/>
      <c r="I8" s="176"/>
      <c r="J8" s="176"/>
      <c r="K8" s="191"/>
    </row>
    <row r="9" spans="1:11" ht="21" customHeight="1">
      <c r="A9" s="177">
        <v>2060404</v>
      </c>
      <c r="B9" s="178"/>
      <c r="C9" s="178"/>
      <c r="D9" s="178" t="s">
        <v>79</v>
      </c>
      <c r="E9" s="175">
        <v>200000</v>
      </c>
      <c r="F9" s="175">
        <v>200000</v>
      </c>
      <c r="G9" s="179"/>
      <c r="H9" s="179"/>
      <c r="I9" s="179"/>
      <c r="J9" s="179"/>
      <c r="K9" s="191"/>
    </row>
    <row r="10" spans="1:11" ht="21" customHeight="1">
      <c r="A10" s="177">
        <v>2080501</v>
      </c>
      <c r="B10" s="178"/>
      <c r="C10" s="178"/>
      <c r="D10" s="178" t="s">
        <v>80</v>
      </c>
      <c r="E10" s="175">
        <v>1892303</v>
      </c>
      <c r="F10" s="175">
        <v>1892303</v>
      </c>
      <c r="G10" s="179"/>
      <c r="H10" s="179"/>
      <c r="I10" s="179"/>
      <c r="J10" s="179"/>
      <c r="K10" s="191"/>
    </row>
    <row r="11" spans="1:11" ht="21" customHeight="1">
      <c r="A11" s="177">
        <v>2100101</v>
      </c>
      <c r="B11" s="178"/>
      <c r="C11" s="178"/>
      <c r="D11" s="178" t="s">
        <v>81</v>
      </c>
      <c r="E11" s="175">
        <v>4192215</v>
      </c>
      <c r="F11" s="175">
        <v>4192215</v>
      </c>
      <c r="G11" s="179"/>
      <c r="H11" s="179"/>
      <c r="I11" s="179"/>
      <c r="J11" s="179"/>
      <c r="K11" s="192"/>
    </row>
    <row r="12" spans="1:11" ht="21" customHeight="1">
      <c r="A12" s="177">
        <v>2100199</v>
      </c>
      <c r="B12" s="178"/>
      <c r="C12" s="178"/>
      <c r="D12" s="178" t="s">
        <v>82</v>
      </c>
      <c r="E12" s="175">
        <v>4652000</v>
      </c>
      <c r="F12" s="175">
        <v>4652000</v>
      </c>
      <c r="G12" s="179"/>
      <c r="H12" s="179"/>
      <c r="I12" s="179"/>
      <c r="J12" s="179"/>
      <c r="K12" s="192"/>
    </row>
    <row r="13" spans="1:11" ht="21" customHeight="1">
      <c r="A13" s="177">
        <v>2100302</v>
      </c>
      <c r="B13" s="178"/>
      <c r="C13" s="178"/>
      <c r="D13" s="178" t="s">
        <v>83</v>
      </c>
      <c r="E13" s="175">
        <v>5200918</v>
      </c>
      <c r="F13" s="175">
        <v>5200918</v>
      </c>
      <c r="G13" s="179"/>
      <c r="H13" s="179"/>
      <c r="I13" s="179"/>
      <c r="J13" s="179"/>
      <c r="K13" s="192"/>
    </row>
    <row r="14" spans="1:11" ht="21" customHeight="1">
      <c r="A14" s="177">
        <v>2100399</v>
      </c>
      <c r="B14" s="178"/>
      <c r="C14" s="178"/>
      <c r="D14" s="178" t="s">
        <v>84</v>
      </c>
      <c r="E14" s="175">
        <v>2350000</v>
      </c>
      <c r="F14" s="175">
        <v>2350000</v>
      </c>
      <c r="G14" s="179"/>
      <c r="H14" s="179"/>
      <c r="I14" s="179"/>
      <c r="J14" s="179"/>
      <c r="K14" s="192"/>
    </row>
    <row r="15" spans="1:11" ht="21" customHeight="1">
      <c r="A15" s="177">
        <v>2100408</v>
      </c>
      <c r="B15" s="178"/>
      <c r="C15" s="178"/>
      <c r="D15" s="178" t="s">
        <v>85</v>
      </c>
      <c r="E15" s="175">
        <v>5171029.999999999</v>
      </c>
      <c r="F15" s="175">
        <v>5171029.999999999</v>
      </c>
      <c r="G15" s="179"/>
      <c r="H15" s="179"/>
      <c r="I15" s="179"/>
      <c r="J15" s="179"/>
      <c r="K15" s="192"/>
    </row>
    <row r="16" spans="1:11" ht="21" customHeight="1">
      <c r="A16" s="177">
        <v>2100409</v>
      </c>
      <c r="B16" s="178"/>
      <c r="C16" s="178"/>
      <c r="D16" s="178" t="s">
        <v>86</v>
      </c>
      <c r="E16" s="175">
        <v>30000</v>
      </c>
      <c r="F16" s="175">
        <v>30000</v>
      </c>
      <c r="G16" s="179"/>
      <c r="H16" s="179"/>
      <c r="I16" s="179"/>
      <c r="J16" s="179"/>
      <c r="K16" s="192"/>
    </row>
    <row r="17" spans="1:11" ht="21" customHeight="1">
      <c r="A17" s="177">
        <v>2100716</v>
      </c>
      <c r="B17" s="178"/>
      <c r="C17" s="178"/>
      <c r="D17" s="178" t="s">
        <v>87</v>
      </c>
      <c r="E17" s="175">
        <v>8884200</v>
      </c>
      <c r="F17" s="175">
        <v>8884200</v>
      </c>
      <c r="G17" s="179"/>
      <c r="H17" s="179"/>
      <c r="I17" s="179"/>
      <c r="J17" s="179"/>
      <c r="K17" s="192"/>
    </row>
    <row r="18" spans="1:11" ht="21" customHeight="1">
      <c r="A18" s="177">
        <v>2100717</v>
      </c>
      <c r="B18" s="178"/>
      <c r="C18" s="178"/>
      <c r="D18" s="178" t="s">
        <v>88</v>
      </c>
      <c r="E18" s="175">
        <v>354000</v>
      </c>
      <c r="F18" s="175">
        <v>354000</v>
      </c>
      <c r="G18" s="179"/>
      <c r="H18" s="179"/>
      <c r="I18" s="179"/>
      <c r="J18" s="179"/>
      <c r="K18" s="192"/>
    </row>
    <row r="19" spans="1:11" ht="21" customHeight="1">
      <c r="A19" s="177">
        <v>2100799</v>
      </c>
      <c r="B19" s="178"/>
      <c r="C19" s="178"/>
      <c r="D19" s="178" t="s">
        <v>89</v>
      </c>
      <c r="E19" s="175">
        <v>706000</v>
      </c>
      <c r="F19" s="175">
        <v>706000</v>
      </c>
      <c r="G19" s="179"/>
      <c r="H19" s="179"/>
      <c r="I19" s="179"/>
      <c r="J19" s="179"/>
      <c r="K19" s="191"/>
    </row>
    <row r="20" spans="1:11" ht="21" customHeight="1">
      <c r="A20" s="177">
        <v>2100501</v>
      </c>
      <c r="B20" s="178"/>
      <c r="C20" s="178"/>
      <c r="D20" s="178" t="s">
        <v>90</v>
      </c>
      <c r="E20" s="175">
        <v>265572</v>
      </c>
      <c r="F20" s="180">
        <v>265572</v>
      </c>
      <c r="G20" s="181"/>
      <c r="H20" s="181"/>
      <c r="I20" s="181"/>
      <c r="J20" s="181"/>
      <c r="K20" s="193"/>
    </row>
    <row r="21" spans="1:11" ht="21" customHeight="1">
      <c r="A21" s="177">
        <v>2100502</v>
      </c>
      <c r="B21" s="178"/>
      <c r="C21" s="178"/>
      <c r="D21" s="178" t="s">
        <v>91</v>
      </c>
      <c r="E21" s="175">
        <v>52591</v>
      </c>
      <c r="F21" s="180">
        <v>52591</v>
      </c>
      <c r="G21" s="181"/>
      <c r="H21" s="181"/>
      <c r="I21" s="181"/>
      <c r="J21" s="181"/>
      <c r="K21" s="193"/>
    </row>
    <row r="22" spans="1:11" ht="21" customHeight="1">
      <c r="A22" s="182">
        <v>2109901</v>
      </c>
      <c r="B22" s="183"/>
      <c r="C22" s="183"/>
      <c r="D22" s="183" t="s">
        <v>92</v>
      </c>
      <c r="E22" s="184">
        <v>145600</v>
      </c>
      <c r="F22" s="184">
        <v>145600</v>
      </c>
      <c r="G22" s="185"/>
      <c r="H22" s="185"/>
      <c r="I22" s="185"/>
      <c r="J22" s="185"/>
      <c r="K22" s="194"/>
    </row>
  </sheetData>
  <sheetProtection/>
  <mergeCells count="29">
    <mergeCell ref="A2:K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 horizontalCentered="1"/>
  <pageMargins left="0.39" right="0.39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3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3" width="6.375" style="0" customWidth="1"/>
    <col min="4" max="4" width="25.375" style="0" customWidth="1"/>
    <col min="5" max="5" width="13.125" style="0" customWidth="1"/>
    <col min="6" max="6" width="16.00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1.75390625" style="0" customWidth="1"/>
  </cols>
  <sheetData>
    <row r="1" ht="14.25">
      <c r="A1" s="1" t="s">
        <v>93</v>
      </c>
    </row>
    <row r="2" spans="1:10" ht="27">
      <c r="A2" s="127" t="s">
        <v>94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5">
      <c r="A3" s="128" t="s">
        <v>55</v>
      </c>
      <c r="B3" s="128"/>
      <c r="C3" s="128"/>
      <c r="D3" s="129"/>
      <c r="E3" s="130"/>
      <c r="F3" s="131"/>
      <c r="G3" s="130"/>
      <c r="H3" s="132"/>
      <c r="I3" s="132"/>
      <c r="J3" s="155" t="s">
        <v>56</v>
      </c>
      <c r="K3" s="155"/>
    </row>
    <row r="4" spans="1:11" ht="14.25">
      <c r="A4" s="133" t="s">
        <v>57</v>
      </c>
      <c r="B4" s="134"/>
      <c r="C4" s="134"/>
      <c r="D4" s="134"/>
      <c r="E4" s="135" t="s">
        <v>95</v>
      </c>
      <c r="F4" s="135" t="s">
        <v>96</v>
      </c>
      <c r="G4" s="135" t="s">
        <v>97</v>
      </c>
      <c r="H4" s="136" t="s">
        <v>98</v>
      </c>
      <c r="I4" s="136" t="s">
        <v>99</v>
      </c>
      <c r="J4" s="156" t="s">
        <v>100</v>
      </c>
      <c r="K4" s="157" t="s">
        <v>101</v>
      </c>
    </row>
    <row r="5" spans="1:11" ht="14.25">
      <c r="A5" s="137" t="s">
        <v>102</v>
      </c>
      <c r="B5" s="138"/>
      <c r="C5" s="138"/>
      <c r="D5" s="139" t="s">
        <v>66</v>
      </c>
      <c r="E5" s="140"/>
      <c r="F5" s="140"/>
      <c r="G5" s="140"/>
      <c r="H5" s="141"/>
      <c r="I5" s="141"/>
      <c r="J5" s="138"/>
      <c r="K5" s="158"/>
    </row>
    <row r="6" spans="1:11" ht="14.25">
      <c r="A6" s="137"/>
      <c r="B6" s="138"/>
      <c r="C6" s="138"/>
      <c r="D6" s="139"/>
      <c r="E6" s="140"/>
      <c r="F6" s="140"/>
      <c r="G6" s="140"/>
      <c r="H6" s="141"/>
      <c r="I6" s="141"/>
      <c r="J6" s="138"/>
      <c r="K6" s="158"/>
    </row>
    <row r="7" spans="1:11" ht="14.25">
      <c r="A7" s="137"/>
      <c r="B7" s="138"/>
      <c r="C7" s="138"/>
      <c r="D7" s="139"/>
      <c r="E7" s="140"/>
      <c r="F7" s="140"/>
      <c r="G7" s="140"/>
      <c r="H7" s="141"/>
      <c r="I7" s="141"/>
      <c r="J7" s="138"/>
      <c r="K7" s="158"/>
    </row>
    <row r="8" spans="1:11" ht="14.25">
      <c r="A8" s="142" t="s">
        <v>67</v>
      </c>
      <c r="B8" s="143" t="s">
        <v>68</v>
      </c>
      <c r="C8" s="143" t="s">
        <v>69</v>
      </c>
      <c r="D8" s="143" t="s">
        <v>70</v>
      </c>
      <c r="E8" s="144" t="s">
        <v>71</v>
      </c>
      <c r="F8" s="144" t="s">
        <v>72</v>
      </c>
      <c r="G8" s="144" t="s">
        <v>73</v>
      </c>
      <c r="H8" s="145" t="s">
        <v>74</v>
      </c>
      <c r="I8" s="145" t="s">
        <v>75</v>
      </c>
      <c r="J8" s="145" t="s">
        <v>76</v>
      </c>
      <c r="K8" s="158"/>
    </row>
    <row r="9" spans="1:11" ht="14.25">
      <c r="A9" s="142"/>
      <c r="B9" s="143"/>
      <c r="C9" s="143"/>
      <c r="D9" s="143" t="s">
        <v>78</v>
      </c>
      <c r="E9" s="146">
        <f aca="true" t="shared" si="0" ref="E9:G9">SUM(E10:E23)</f>
        <v>34096429</v>
      </c>
      <c r="F9" s="146">
        <f t="shared" si="0"/>
        <v>18119429</v>
      </c>
      <c r="G9" s="146">
        <f t="shared" si="0"/>
        <v>15977000</v>
      </c>
      <c r="H9" s="147"/>
      <c r="I9" s="147"/>
      <c r="J9" s="147"/>
      <c r="K9" s="158"/>
    </row>
    <row r="10" spans="1:11" ht="14.25">
      <c r="A10" s="148">
        <v>2060404</v>
      </c>
      <c r="B10" s="71"/>
      <c r="C10" s="71"/>
      <c r="D10" s="71" t="s">
        <v>79</v>
      </c>
      <c r="E10" s="146">
        <f aca="true" t="shared" si="1" ref="E10:E23">F10+G10</f>
        <v>200000</v>
      </c>
      <c r="F10" s="149">
        <v>0</v>
      </c>
      <c r="G10" s="146">
        <v>200000</v>
      </c>
      <c r="H10" s="150"/>
      <c r="I10" s="150"/>
      <c r="J10" s="150"/>
      <c r="K10" s="158"/>
    </row>
    <row r="11" spans="1:11" ht="14.25">
      <c r="A11" s="148">
        <v>2080501</v>
      </c>
      <c r="B11" s="71"/>
      <c r="C11" s="71"/>
      <c r="D11" s="71" t="s">
        <v>80</v>
      </c>
      <c r="E11" s="146">
        <f t="shared" si="1"/>
        <v>1892303</v>
      </c>
      <c r="F11" s="149">
        <v>1892303</v>
      </c>
      <c r="G11" s="146">
        <v>0</v>
      </c>
      <c r="H11" s="150"/>
      <c r="I11" s="150"/>
      <c r="J11" s="150"/>
      <c r="K11" s="158"/>
    </row>
    <row r="12" spans="1:11" ht="14.25">
      <c r="A12" s="148">
        <v>2100101</v>
      </c>
      <c r="B12" s="71"/>
      <c r="C12" s="71"/>
      <c r="D12" s="71" t="s">
        <v>81</v>
      </c>
      <c r="E12" s="146">
        <f t="shared" si="1"/>
        <v>4192215</v>
      </c>
      <c r="F12" s="149">
        <v>4192215</v>
      </c>
      <c r="G12" s="146">
        <v>0</v>
      </c>
      <c r="H12" s="150"/>
      <c r="I12" s="150"/>
      <c r="J12" s="150"/>
      <c r="K12" s="158"/>
    </row>
    <row r="13" spans="1:11" ht="14.25">
      <c r="A13" s="148">
        <v>2100199</v>
      </c>
      <c r="B13" s="71"/>
      <c r="C13" s="71"/>
      <c r="D13" s="71" t="s">
        <v>82</v>
      </c>
      <c r="E13" s="146">
        <f t="shared" si="1"/>
        <v>4652000</v>
      </c>
      <c r="F13" s="149">
        <v>50000</v>
      </c>
      <c r="G13" s="146">
        <v>4602000</v>
      </c>
      <c r="H13" s="150"/>
      <c r="I13" s="150"/>
      <c r="J13" s="150"/>
      <c r="K13" s="158"/>
    </row>
    <row r="14" spans="1:11" ht="14.25">
      <c r="A14" s="148">
        <v>2100302</v>
      </c>
      <c r="B14" s="71"/>
      <c r="C14" s="71"/>
      <c r="D14" s="71" t="s">
        <v>83</v>
      </c>
      <c r="E14" s="146">
        <f t="shared" si="1"/>
        <v>5200918</v>
      </c>
      <c r="F14" s="149">
        <v>5200918</v>
      </c>
      <c r="G14" s="146">
        <v>0</v>
      </c>
      <c r="H14" s="150"/>
      <c r="I14" s="150"/>
      <c r="J14" s="150"/>
      <c r="K14" s="158"/>
    </row>
    <row r="15" spans="1:11" ht="14.25">
      <c r="A15" s="148">
        <v>2100399</v>
      </c>
      <c r="B15" s="71"/>
      <c r="C15" s="71"/>
      <c r="D15" s="71" t="s">
        <v>84</v>
      </c>
      <c r="E15" s="146">
        <f t="shared" si="1"/>
        <v>2350000</v>
      </c>
      <c r="F15" s="149">
        <v>0</v>
      </c>
      <c r="G15" s="146">
        <v>2350000</v>
      </c>
      <c r="H15" s="150"/>
      <c r="I15" s="150"/>
      <c r="J15" s="150"/>
      <c r="K15" s="158"/>
    </row>
    <row r="16" spans="1:11" ht="14.25">
      <c r="A16" s="148">
        <v>2100408</v>
      </c>
      <c r="B16" s="71"/>
      <c r="C16" s="71"/>
      <c r="D16" s="71" t="s">
        <v>85</v>
      </c>
      <c r="E16" s="146">
        <f t="shared" si="1"/>
        <v>5171029.999999999</v>
      </c>
      <c r="F16" s="149">
        <v>4941029.999999999</v>
      </c>
      <c r="G16" s="146">
        <v>230000</v>
      </c>
      <c r="H16" s="150"/>
      <c r="I16" s="150"/>
      <c r="J16" s="150"/>
      <c r="K16" s="158"/>
    </row>
    <row r="17" spans="1:11" ht="14.25">
      <c r="A17" s="148">
        <v>2100409</v>
      </c>
      <c r="B17" s="71"/>
      <c r="C17" s="71"/>
      <c r="D17" s="71" t="s">
        <v>86</v>
      </c>
      <c r="E17" s="146">
        <f t="shared" si="1"/>
        <v>30000</v>
      </c>
      <c r="F17" s="149">
        <v>0</v>
      </c>
      <c r="G17" s="146">
        <v>30000</v>
      </c>
      <c r="H17" s="150"/>
      <c r="I17" s="150"/>
      <c r="J17" s="150"/>
      <c r="K17" s="158"/>
    </row>
    <row r="18" spans="1:11" ht="14.25">
      <c r="A18" s="148">
        <v>2100716</v>
      </c>
      <c r="B18" s="71"/>
      <c r="C18" s="71"/>
      <c r="D18" s="71" t="s">
        <v>87</v>
      </c>
      <c r="E18" s="146">
        <f t="shared" si="1"/>
        <v>8884200</v>
      </c>
      <c r="F18" s="149">
        <v>979199.9999999995</v>
      </c>
      <c r="G18" s="146">
        <v>7905000</v>
      </c>
      <c r="H18" s="150"/>
      <c r="I18" s="150"/>
      <c r="J18" s="150"/>
      <c r="K18" s="158"/>
    </row>
    <row r="19" spans="1:11" ht="14.25">
      <c r="A19" s="148">
        <v>2100717</v>
      </c>
      <c r="B19" s="71"/>
      <c r="C19" s="71"/>
      <c r="D19" s="71" t="s">
        <v>88</v>
      </c>
      <c r="E19" s="146">
        <f t="shared" si="1"/>
        <v>354000</v>
      </c>
      <c r="F19" s="149">
        <v>200000</v>
      </c>
      <c r="G19" s="146">
        <v>154000</v>
      </c>
      <c r="H19" s="150"/>
      <c r="I19" s="150"/>
      <c r="J19" s="150"/>
      <c r="K19" s="158"/>
    </row>
    <row r="20" spans="1:11" ht="14.25">
      <c r="A20" s="148">
        <v>2100799</v>
      </c>
      <c r="B20" s="71"/>
      <c r="C20" s="71"/>
      <c r="D20" s="71" t="s">
        <v>89</v>
      </c>
      <c r="E20" s="146">
        <f t="shared" si="1"/>
        <v>706000</v>
      </c>
      <c r="F20" s="149">
        <v>199999.99999999994</v>
      </c>
      <c r="G20" s="146">
        <v>506000</v>
      </c>
      <c r="H20" s="150"/>
      <c r="I20" s="150"/>
      <c r="J20" s="150"/>
      <c r="K20" s="158"/>
    </row>
    <row r="21" spans="1:11" ht="14.25">
      <c r="A21" s="148">
        <v>2100501</v>
      </c>
      <c r="B21" s="71"/>
      <c r="C21" s="71"/>
      <c r="D21" s="71" t="s">
        <v>90</v>
      </c>
      <c r="E21" s="146">
        <f t="shared" si="1"/>
        <v>265572</v>
      </c>
      <c r="F21" s="149">
        <v>265572</v>
      </c>
      <c r="G21" s="146">
        <v>0</v>
      </c>
      <c r="H21" s="150"/>
      <c r="I21" s="150"/>
      <c r="J21" s="150"/>
      <c r="K21" s="159"/>
    </row>
    <row r="22" spans="1:11" ht="14.25">
      <c r="A22" s="148">
        <v>2100502</v>
      </c>
      <c r="B22" s="71"/>
      <c r="C22" s="71"/>
      <c r="D22" s="71" t="s">
        <v>91</v>
      </c>
      <c r="E22" s="146">
        <f t="shared" si="1"/>
        <v>52591</v>
      </c>
      <c r="F22" s="149">
        <v>52591</v>
      </c>
      <c r="G22" s="146">
        <v>0</v>
      </c>
      <c r="H22" s="150"/>
      <c r="I22" s="150"/>
      <c r="J22" s="150"/>
      <c r="K22" s="159"/>
    </row>
    <row r="23" spans="1:11" ht="15">
      <c r="A23" s="151">
        <v>2109901</v>
      </c>
      <c r="B23" s="152"/>
      <c r="C23" s="152"/>
      <c r="D23" s="152" t="s">
        <v>92</v>
      </c>
      <c r="E23" s="153">
        <f t="shared" si="1"/>
        <v>145600</v>
      </c>
      <c r="F23" s="154">
        <v>145600</v>
      </c>
      <c r="G23" s="154">
        <v>0</v>
      </c>
      <c r="H23" s="154"/>
      <c r="I23" s="154"/>
      <c r="J23" s="112"/>
      <c r="K23" s="160"/>
    </row>
  </sheetData>
  <sheetProtection/>
  <mergeCells count="29">
    <mergeCell ref="A2:J2"/>
    <mergeCell ref="J3:K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39" right="0.39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7">
      <selection activeCell="A7" sqref="A7:E43"/>
    </sheetView>
  </sheetViews>
  <sheetFormatPr defaultColWidth="8.875" defaultRowHeight="14.25"/>
  <cols>
    <col min="1" max="1" width="16.75390625" style="120" customWidth="1"/>
    <col min="2" max="2" width="13.75390625" style="120" customWidth="1"/>
    <col min="3" max="3" width="13.875" style="120" customWidth="1"/>
    <col min="4" max="4" width="13.25390625" style="120" customWidth="1"/>
    <col min="5" max="5" width="11.625" style="120" customWidth="1"/>
    <col min="6" max="6" width="9.125" style="120" customWidth="1"/>
    <col min="7" max="16384" width="8.875" style="120" customWidth="1"/>
  </cols>
  <sheetData>
    <row r="1" ht="14.25">
      <c r="A1" s="121" t="s">
        <v>103</v>
      </c>
    </row>
    <row r="2" spans="1:7" ht="18.75">
      <c r="A2" s="28" t="s">
        <v>104</v>
      </c>
      <c r="B2" s="28"/>
      <c r="C2" s="28"/>
      <c r="D2" s="28"/>
      <c r="E2" s="28"/>
      <c r="F2" s="28"/>
      <c r="G2" s="28"/>
    </row>
    <row r="3" spans="1:7" ht="14.25">
      <c r="A3" s="122" t="s">
        <v>105</v>
      </c>
      <c r="B3" s="122"/>
      <c r="C3" s="30"/>
      <c r="D3" s="30"/>
      <c r="E3" s="30"/>
      <c r="F3" s="30"/>
      <c r="G3" s="123" t="s">
        <v>3</v>
      </c>
    </row>
    <row r="4" spans="1:7" ht="14.25">
      <c r="A4" s="124" t="s">
        <v>106</v>
      </c>
      <c r="B4" s="124" t="s">
        <v>78</v>
      </c>
      <c r="C4" s="124" t="s">
        <v>107</v>
      </c>
      <c r="D4" s="124"/>
      <c r="E4" s="124"/>
      <c r="F4" s="124"/>
      <c r="G4" s="124"/>
    </row>
    <row r="5" spans="1:7" ht="14.25">
      <c r="A5" s="124"/>
      <c r="B5" s="124"/>
      <c r="C5" s="124" t="s">
        <v>108</v>
      </c>
      <c r="D5" s="124" t="s">
        <v>109</v>
      </c>
      <c r="E5" s="124"/>
      <c r="F5" s="124" t="s">
        <v>110</v>
      </c>
      <c r="G5" s="124" t="s">
        <v>111</v>
      </c>
    </row>
    <row r="6" spans="1:7" ht="24">
      <c r="A6" s="124"/>
      <c r="B6" s="124"/>
      <c r="C6" s="124"/>
      <c r="D6" s="125" t="s">
        <v>112</v>
      </c>
      <c r="E6" s="125" t="s">
        <v>113</v>
      </c>
      <c r="F6" s="124"/>
      <c r="G6" s="124"/>
    </row>
    <row r="7" spans="1:7" s="119" customFormat="1" ht="14.25">
      <c r="A7" s="126" t="s">
        <v>78</v>
      </c>
      <c r="B7" s="40">
        <f>B8+B14+B31+B36+B38+B40+B42</f>
        <v>18119429</v>
      </c>
      <c r="C7" s="40">
        <f>C8+C14+C31+C36+C38+C40+C42</f>
        <v>18119429</v>
      </c>
      <c r="D7" s="40">
        <f>D8+D14+D31+D36+D38+D40+D42</f>
        <v>17919429</v>
      </c>
      <c r="E7" s="40">
        <f>E8+E14+E31+E36+E38+E40+E42</f>
        <v>200000</v>
      </c>
      <c r="F7" s="40"/>
      <c r="G7" s="40"/>
    </row>
    <row r="8" spans="1:7" ht="14.25">
      <c r="A8" s="37" t="s">
        <v>114</v>
      </c>
      <c r="B8" s="38">
        <f>SUM(B9:B13)</f>
        <v>3698668</v>
      </c>
      <c r="C8" s="38">
        <f>SUM(C9:C13)</f>
        <v>3698668</v>
      </c>
      <c r="D8" s="38">
        <f>SUM(D9:D13)</f>
        <v>3698668</v>
      </c>
      <c r="E8" s="38">
        <f>SUM(E9:E13)</f>
        <v>0</v>
      </c>
      <c r="F8" s="37"/>
      <c r="G8" s="37"/>
    </row>
    <row r="9" spans="1:7" ht="14.25">
      <c r="A9" s="39" t="s">
        <v>115</v>
      </c>
      <c r="B9" s="40">
        <f aca="true" t="shared" si="0" ref="B9:B12">C9</f>
        <v>1809000</v>
      </c>
      <c r="C9" s="40">
        <f aca="true" t="shared" si="1" ref="C9:C12">D9+E9</f>
        <v>1809000</v>
      </c>
      <c r="D9" s="40">
        <v>1809000</v>
      </c>
      <c r="E9" s="39"/>
      <c r="F9" s="39"/>
      <c r="G9" s="39"/>
    </row>
    <row r="10" spans="1:7" ht="14.25">
      <c r="A10" s="39" t="s">
        <v>116</v>
      </c>
      <c r="B10" s="40">
        <f t="shared" si="0"/>
        <v>1588300</v>
      </c>
      <c r="C10" s="40">
        <f t="shared" si="1"/>
        <v>1588300</v>
      </c>
      <c r="D10" s="40">
        <v>1588300</v>
      </c>
      <c r="E10" s="39"/>
      <c r="F10" s="39"/>
      <c r="G10" s="39"/>
    </row>
    <row r="11" spans="1:7" ht="14.25">
      <c r="A11" s="39" t="s">
        <v>117</v>
      </c>
      <c r="B11" s="40">
        <f t="shared" si="0"/>
        <v>243000</v>
      </c>
      <c r="C11" s="40">
        <f t="shared" si="1"/>
        <v>243000</v>
      </c>
      <c r="D11" s="40">
        <v>243000</v>
      </c>
      <c r="E11" s="39"/>
      <c r="F11" s="39"/>
      <c r="G11" s="39"/>
    </row>
    <row r="12" spans="1:7" ht="14.25">
      <c r="A12" s="39" t="s">
        <v>118</v>
      </c>
      <c r="B12" s="40">
        <f t="shared" si="0"/>
        <v>58368</v>
      </c>
      <c r="C12" s="40">
        <f t="shared" si="1"/>
        <v>58368</v>
      </c>
      <c r="D12" s="40">
        <v>58368</v>
      </c>
      <c r="E12" s="39"/>
      <c r="F12" s="39"/>
      <c r="G12" s="39"/>
    </row>
    <row r="13" spans="1:7" ht="14.25">
      <c r="A13" s="39"/>
      <c r="B13" s="40"/>
      <c r="C13" s="40"/>
      <c r="D13" s="40"/>
      <c r="E13" s="39"/>
      <c r="F13" s="39"/>
      <c r="G13" s="39"/>
    </row>
    <row r="14" spans="1:7" ht="14.25">
      <c r="A14" s="37" t="s">
        <v>119</v>
      </c>
      <c r="B14" s="38">
        <f>SUM(B15:B30)</f>
        <v>12156748</v>
      </c>
      <c r="C14" s="38">
        <f>SUM(C15:C30)</f>
        <v>12156748</v>
      </c>
      <c r="D14" s="38">
        <f>SUM(D15:D30)</f>
        <v>11956748</v>
      </c>
      <c r="E14" s="38">
        <f>SUM(E15:E30)</f>
        <v>200000</v>
      </c>
      <c r="F14" s="37"/>
      <c r="G14" s="37"/>
    </row>
    <row r="15" spans="1:7" ht="14.25">
      <c r="A15" s="39" t="s">
        <v>120</v>
      </c>
      <c r="B15" s="40">
        <f aca="true" t="shared" si="2" ref="B15:B30">C15</f>
        <v>93278</v>
      </c>
      <c r="C15" s="40">
        <f aca="true" t="shared" si="3" ref="C15:C30">D15+E15</f>
        <v>93278</v>
      </c>
      <c r="D15" s="40">
        <v>93278</v>
      </c>
      <c r="E15" s="39"/>
      <c r="F15" s="39"/>
      <c r="G15" s="39"/>
    </row>
    <row r="16" spans="1:7" ht="14.25">
      <c r="A16" s="39" t="s">
        <v>121</v>
      </c>
      <c r="B16" s="40">
        <f t="shared" si="2"/>
        <v>23000</v>
      </c>
      <c r="C16" s="40">
        <f t="shared" si="3"/>
        <v>23000</v>
      </c>
      <c r="D16" s="40">
        <v>23000</v>
      </c>
      <c r="E16" s="39"/>
      <c r="F16" s="39"/>
      <c r="G16" s="39"/>
    </row>
    <row r="17" spans="1:7" ht="14.25">
      <c r="A17" s="39" t="s">
        <v>122</v>
      </c>
      <c r="B17" s="40">
        <f t="shared" si="2"/>
        <v>22052</v>
      </c>
      <c r="C17" s="40">
        <f t="shared" si="3"/>
        <v>22052</v>
      </c>
      <c r="D17" s="40">
        <v>22052</v>
      </c>
      <c r="E17" s="39"/>
      <c r="F17" s="39"/>
      <c r="G17" s="39"/>
    </row>
    <row r="18" spans="1:7" ht="14.25">
      <c r="A18" s="39" t="s">
        <v>123</v>
      </c>
      <c r="B18" s="40">
        <f t="shared" si="2"/>
        <v>49729</v>
      </c>
      <c r="C18" s="40">
        <f t="shared" si="3"/>
        <v>49729</v>
      </c>
      <c r="D18" s="40">
        <v>49729</v>
      </c>
      <c r="E18" s="39"/>
      <c r="F18" s="39"/>
      <c r="G18" s="39"/>
    </row>
    <row r="19" spans="1:7" ht="14.25">
      <c r="A19" s="39" t="s">
        <v>124</v>
      </c>
      <c r="B19" s="40">
        <f t="shared" si="2"/>
        <v>20778</v>
      </c>
      <c r="C19" s="40">
        <f t="shared" si="3"/>
        <v>20778</v>
      </c>
      <c r="D19" s="40">
        <v>20778</v>
      </c>
      <c r="E19" s="39"/>
      <c r="F19" s="39"/>
      <c r="G19" s="39"/>
    </row>
    <row r="20" spans="1:7" ht="14.25">
      <c r="A20" s="39" t="s">
        <v>125</v>
      </c>
      <c r="B20" s="40">
        <f t="shared" si="2"/>
        <v>41600</v>
      </c>
      <c r="C20" s="40">
        <f t="shared" si="3"/>
        <v>41600</v>
      </c>
      <c r="D20" s="40">
        <v>41600</v>
      </c>
      <c r="E20" s="39"/>
      <c r="F20" s="39"/>
      <c r="G20" s="39"/>
    </row>
    <row r="21" spans="1:7" ht="14.25">
      <c r="A21" s="39" t="s">
        <v>126</v>
      </c>
      <c r="B21" s="40">
        <f t="shared" si="2"/>
        <v>87243</v>
      </c>
      <c r="C21" s="40">
        <f t="shared" si="3"/>
        <v>87243</v>
      </c>
      <c r="D21" s="40">
        <v>87243</v>
      </c>
      <c r="E21" s="39"/>
      <c r="F21" s="39"/>
      <c r="G21" s="39"/>
    </row>
    <row r="22" spans="1:7" ht="14.25">
      <c r="A22" s="39" t="s">
        <v>127</v>
      </c>
      <c r="B22" s="40">
        <f t="shared" si="2"/>
        <v>90000</v>
      </c>
      <c r="C22" s="40">
        <f t="shared" si="3"/>
        <v>90000</v>
      </c>
      <c r="D22" s="40">
        <v>90000</v>
      </c>
      <c r="E22" s="39"/>
      <c r="F22" s="39"/>
      <c r="G22" s="39"/>
    </row>
    <row r="23" spans="1:7" ht="14.25">
      <c r="A23" s="39" t="s">
        <v>128</v>
      </c>
      <c r="B23" s="40">
        <f t="shared" si="2"/>
        <v>8000</v>
      </c>
      <c r="C23" s="40">
        <f t="shared" si="3"/>
        <v>8000</v>
      </c>
      <c r="D23" s="40">
        <v>8000</v>
      </c>
      <c r="E23" s="39"/>
      <c r="F23" s="39"/>
      <c r="G23" s="39"/>
    </row>
    <row r="24" spans="1:7" ht="14.25">
      <c r="A24" s="39" t="s">
        <v>129</v>
      </c>
      <c r="B24" s="40">
        <f t="shared" si="2"/>
        <v>70000</v>
      </c>
      <c r="C24" s="40">
        <f t="shared" si="3"/>
        <v>70000</v>
      </c>
      <c r="D24" s="40">
        <v>70000</v>
      </c>
      <c r="E24" s="39"/>
      <c r="F24" s="39"/>
      <c r="G24" s="39"/>
    </row>
    <row r="25" spans="1:7" ht="14.25">
      <c r="A25" s="39" t="s">
        <v>130</v>
      </c>
      <c r="B25" s="40">
        <f t="shared" si="2"/>
        <v>60000</v>
      </c>
      <c r="C25" s="40">
        <f t="shared" si="3"/>
        <v>60000</v>
      </c>
      <c r="D25" s="40">
        <v>60000</v>
      </c>
      <c r="E25" s="39"/>
      <c r="F25" s="39"/>
      <c r="G25" s="39"/>
    </row>
    <row r="26" spans="1:7" ht="14.25">
      <c r="A26" s="39" t="s">
        <v>131</v>
      </c>
      <c r="B26" s="40">
        <f t="shared" si="2"/>
        <v>172000</v>
      </c>
      <c r="C26" s="40">
        <f t="shared" si="3"/>
        <v>172000</v>
      </c>
      <c r="D26" s="40">
        <v>172000</v>
      </c>
      <c r="E26" s="39"/>
      <c r="F26" s="39"/>
      <c r="G26" s="39"/>
    </row>
    <row r="27" spans="1:7" ht="14.25">
      <c r="A27" s="39" t="s">
        <v>132</v>
      </c>
      <c r="B27" s="40">
        <f t="shared" si="2"/>
        <v>52000</v>
      </c>
      <c r="C27" s="40">
        <f t="shared" si="3"/>
        <v>52000</v>
      </c>
      <c r="D27" s="40">
        <v>52000</v>
      </c>
      <c r="E27" s="39"/>
      <c r="F27" s="39"/>
      <c r="G27" s="39"/>
    </row>
    <row r="28" spans="1:7" ht="14.25">
      <c r="A28" s="39" t="s">
        <v>133</v>
      </c>
      <c r="B28" s="40">
        <f t="shared" si="2"/>
        <v>40320</v>
      </c>
      <c r="C28" s="40">
        <f t="shared" si="3"/>
        <v>40320</v>
      </c>
      <c r="D28" s="40">
        <v>40320</v>
      </c>
      <c r="E28" s="40"/>
      <c r="F28" s="39"/>
      <c r="G28" s="39"/>
    </row>
    <row r="29" spans="1:7" ht="14.25">
      <c r="A29" s="39" t="s">
        <v>134</v>
      </c>
      <c r="B29" s="40">
        <f t="shared" si="2"/>
        <v>60000</v>
      </c>
      <c r="C29" s="40">
        <f t="shared" si="3"/>
        <v>60000</v>
      </c>
      <c r="D29" s="40">
        <v>60000</v>
      </c>
      <c r="E29" s="40"/>
      <c r="F29" s="39"/>
      <c r="G29" s="39"/>
    </row>
    <row r="30" spans="1:7" ht="14.25">
      <c r="A30" s="39" t="s">
        <v>135</v>
      </c>
      <c r="B30" s="40">
        <f t="shared" si="2"/>
        <v>11266748</v>
      </c>
      <c r="C30" s="40">
        <f t="shared" si="3"/>
        <v>11266748</v>
      </c>
      <c r="D30" s="40">
        <v>11066748</v>
      </c>
      <c r="E30" s="40">
        <v>200000</v>
      </c>
      <c r="F30" s="39"/>
      <c r="G30" s="39"/>
    </row>
    <row r="31" spans="1:7" ht="14.25">
      <c r="A31" s="37" t="s">
        <v>136</v>
      </c>
      <c r="B31" s="38">
        <f>SUM(B32:B35)</f>
        <v>2264013</v>
      </c>
      <c r="C31" s="38">
        <f>SUM(C32:C35)</f>
        <v>2264013</v>
      </c>
      <c r="D31" s="38">
        <f>SUM(D32:D35)</f>
        <v>2264013</v>
      </c>
      <c r="E31" s="38">
        <f>SUM(E32:E35)</f>
        <v>0</v>
      </c>
      <c r="F31" s="37"/>
      <c r="G31" s="37"/>
    </row>
    <row r="32" spans="1:7" ht="14.25">
      <c r="A32" s="39" t="s">
        <v>137</v>
      </c>
      <c r="B32" s="40">
        <f aca="true" t="shared" si="4" ref="B32:B36">C32</f>
        <v>1892303</v>
      </c>
      <c r="C32" s="40">
        <f aca="true" t="shared" si="5" ref="C32:C35">D32+E32</f>
        <v>1892303</v>
      </c>
      <c r="D32" s="40">
        <v>1892303</v>
      </c>
      <c r="E32" s="39"/>
      <c r="F32" s="39"/>
      <c r="G32" s="39"/>
    </row>
    <row r="33" spans="1:7" ht="14.25">
      <c r="A33" s="39" t="s">
        <v>138</v>
      </c>
      <c r="B33" s="40">
        <f t="shared" si="4"/>
        <v>106199.99999999999</v>
      </c>
      <c r="C33" s="40">
        <f t="shared" si="5"/>
        <v>106199.99999999999</v>
      </c>
      <c r="D33" s="40">
        <v>106199.99999999999</v>
      </c>
      <c r="E33" s="39"/>
      <c r="F33" s="39"/>
      <c r="G33" s="39"/>
    </row>
    <row r="34" spans="1:7" ht="14.25">
      <c r="A34" s="39" t="s">
        <v>139</v>
      </c>
      <c r="B34" s="40">
        <f t="shared" si="4"/>
        <v>3492</v>
      </c>
      <c r="C34" s="40">
        <f t="shared" si="5"/>
        <v>3492</v>
      </c>
      <c r="D34" s="40">
        <v>3492</v>
      </c>
      <c r="E34" s="39"/>
      <c r="F34" s="39"/>
      <c r="G34" s="39"/>
    </row>
    <row r="35" spans="1:7" ht="14.25">
      <c r="A35" s="39" t="s">
        <v>140</v>
      </c>
      <c r="B35" s="40">
        <f t="shared" si="4"/>
        <v>262018.00000000003</v>
      </c>
      <c r="C35" s="40">
        <f t="shared" si="5"/>
        <v>262018.00000000003</v>
      </c>
      <c r="D35" s="40">
        <v>262018.00000000003</v>
      </c>
      <c r="E35" s="39"/>
      <c r="F35" s="39"/>
      <c r="G35" s="39"/>
    </row>
    <row r="36" spans="1:7" ht="14.25">
      <c r="A36" s="37" t="s">
        <v>141</v>
      </c>
      <c r="B36" s="38">
        <f t="shared" si="4"/>
        <v>0</v>
      </c>
      <c r="C36" s="38">
        <f aca="true" t="shared" si="6" ref="C36:C40">D36</f>
        <v>0</v>
      </c>
      <c r="D36" s="38">
        <f aca="true" t="shared" si="7" ref="D36:D40">E36</f>
        <v>0</v>
      </c>
      <c r="E36" s="38">
        <f aca="true" t="shared" si="8" ref="E36:E40">F36</f>
        <v>0</v>
      </c>
      <c r="F36" s="38"/>
      <c r="G36" s="37"/>
    </row>
    <row r="37" spans="1:7" ht="14.25">
      <c r="A37" s="39"/>
      <c r="B37" s="40"/>
      <c r="C37" s="40"/>
      <c r="D37" s="40"/>
      <c r="E37" s="39"/>
      <c r="F37" s="40"/>
      <c r="G37" s="39"/>
    </row>
    <row r="38" spans="1:7" ht="14.25">
      <c r="A38" s="37" t="s">
        <v>142</v>
      </c>
      <c r="B38" s="38">
        <f aca="true" t="shared" si="9" ref="B38:B42">C38</f>
        <v>0</v>
      </c>
      <c r="C38" s="38">
        <f t="shared" si="6"/>
        <v>0</v>
      </c>
      <c r="D38" s="38">
        <f t="shared" si="7"/>
        <v>0</v>
      </c>
      <c r="E38" s="38">
        <f t="shared" si="8"/>
        <v>0</v>
      </c>
      <c r="F38" s="37"/>
      <c r="G38" s="37"/>
    </row>
    <row r="39" spans="1:7" ht="14.25">
      <c r="A39" s="39"/>
      <c r="B39" s="40"/>
      <c r="C39" s="40"/>
      <c r="D39" s="40"/>
      <c r="E39" s="39"/>
      <c r="F39" s="39"/>
      <c r="G39" s="39"/>
    </row>
    <row r="40" spans="1:7" ht="14.25">
      <c r="A40" s="37" t="s">
        <v>143</v>
      </c>
      <c r="B40" s="38">
        <f t="shared" si="9"/>
        <v>0</v>
      </c>
      <c r="C40" s="38">
        <f t="shared" si="6"/>
        <v>0</v>
      </c>
      <c r="D40" s="38">
        <f t="shared" si="7"/>
        <v>0</v>
      </c>
      <c r="E40" s="38">
        <f t="shared" si="8"/>
        <v>0</v>
      </c>
      <c r="F40" s="37"/>
      <c r="G40" s="37"/>
    </row>
    <row r="41" spans="1:7" ht="14.25">
      <c r="A41" s="39"/>
      <c r="B41" s="40"/>
      <c r="C41" s="40"/>
      <c r="D41" s="40"/>
      <c r="E41" s="39"/>
      <c r="F41" s="39"/>
      <c r="G41" s="39"/>
    </row>
    <row r="42" spans="1:7" ht="14.25">
      <c r="A42" s="37" t="s">
        <v>101</v>
      </c>
      <c r="B42" s="38">
        <f t="shared" si="9"/>
        <v>0</v>
      </c>
      <c r="C42" s="38">
        <f>D42</f>
        <v>0</v>
      </c>
      <c r="D42" s="38">
        <f>E42</f>
        <v>0</v>
      </c>
      <c r="E42" s="38">
        <f>F42</f>
        <v>0</v>
      </c>
      <c r="F42" s="37"/>
      <c r="G42" s="37"/>
    </row>
    <row r="43" spans="1:7" ht="14.25">
      <c r="A43" s="39"/>
      <c r="B43" s="40"/>
      <c r="C43" s="40"/>
      <c r="D43" s="40"/>
      <c r="E43" s="39"/>
      <c r="F43" s="39"/>
      <c r="G43" s="39"/>
    </row>
  </sheetData>
  <sheetProtection/>
  <mergeCells count="9">
    <mergeCell ref="A2:G2"/>
    <mergeCell ref="A3:B3"/>
    <mergeCell ref="C4:G4"/>
    <mergeCell ref="D5:E5"/>
    <mergeCell ref="A4:A6"/>
    <mergeCell ref="B4:B6"/>
    <mergeCell ref="C5:C6"/>
    <mergeCell ref="F5:F6"/>
    <mergeCell ref="G5:G6"/>
  </mergeCells>
  <printOptions horizontalCentered="1"/>
  <pageMargins left="0.39" right="0.39" top="0.39" bottom="0.3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B1">
      <selection activeCell="L23" sqref="L23"/>
    </sheetView>
  </sheetViews>
  <sheetFormatPr defaultColWidth="8.875" defaultRowHeight="14.25"/>
  <cols>
    <col min="1" max="1" width="21.875" style="0" customWidth="1"/>
    <col min="2" max="4" width="14.875" style="0" customWidth="1"/>
    <col min="5" max="5" width="12.25390625" style="0" customWidth="1"/>
    <col min="6" max="6" width="13.125" style="0" customWidth="1"/>
    <col min="7" max="7" width="8.625" style="0" customWidth="1"/>
    <col min="8" max="8" width="11.375" style="0" customWidth="1"/>
  </cols>
  <sheetData>
    <row r="1" ht="14.25">
      <c r="A1" s="1" t="s">
        <v>144</v>
      </c>
    </row>
    <row r="2" spans="1:9" ht="18.75">
      <c r="A2" s="28" t="s">
        <v>145</v>
      </c>
      <c r="B2" s="28"/>
      <c r="C2" s="28"/>
      <c r="D2" s="28"/>
      <c r="E2" s="28"/>
      <c r="F2" s="28"/>
      <c r="G2" s="28"/>
      <c r="H2" s="28"/>
      <c r="I2" s="113"/>
    </row>
    <row r="3" spans="1:9" ht="15.75">
      <c r="A3" s="93" t="s">
        <v>55</v>
      </c>
      <c r="B3" s="94"/>
      <c r="C3" s="95"/>
      <c r="D3" s="95"/>
      <c r="E3" s="96"/>
      <c r="F3" s="96"/>
      <c r="G3" s="96"/>
      <c r="H3" s="97"/>
      <c r="I3" s="13" t="s">
        <v>3</v>
      </c>
    </row>
    <row r="4" spans="1:9" ht="14.25">
      <c r="A4" s="98" t="s">
        <v>146</v>
      </c>
      <c r="B4" s="99" t="s">
        <v>147</v>
      </c>
      <c r="C4" s="100" t="s">
        <v>107</v>
      </c>
      <c r="D4" s="100"/>
      <c r="E4" s="100"/>
      <c r="F4" s="100"/>
      <c r="G4" s="100"/>
      <c r="H4" s="100"/>
      <c r="I4" s="114" t="s">
        <v>148</v>
      </c>
    </row>
    <row r="5" spans="1:9" ht="14.25">
      <c r="A5" s="101"/>
      <c r="B5" s="102"/>
      <c r="C5" s="102" t="s">
        <v>149</v>
      </c>
      <c r="D5" s="103" t="s">
        <v>109</v>
      </c>
      <c r="E5" s="103"/>
      <c r="F5" s="103" t="s">
        <v>110</v>
      </c>
      <c r="G5" s="103" t="s">
        <v>150</v>
      </c>
      <c r="H5" s="103" t="s">
        <v>111</v>
      </c>
      <c r="I5" s="115"/>
    </row>
    <row r="6" spans="1:9" ht="28.5" customHeight="1">
      <c r="A6" s="101"/>
      <c r="B6" s="102"/>
      <c r="C6" s="102"/>
      <c r="D6" s="102" t="s">
        <v>112</v>
      </c>
      <c r="E6" s="104" t="s">
        <v>113</v>
      </c>
      <c r="F6" s="103"/>
      <c r="G6" s="103"/>
      <c r="H6" s="103"/>
      <c r="I6" s="115"/>
    </row>
    <row r="7" spans="1:9" ht="14.25">
      <c r="A7" s="105" t="s">
        <v>147</v>
      </c>
      <c r="B7" s="106">
        <f>SUM(B8:B24)</f>
        <v>15977000</v>
      </c>
      <c r="C7" s="106">
        <f>SUM(C8:C24)</f>
        <v>15977000</v>
      </c>
      <c r="D7" s="106">
        <f>SUM(D8:D24)</f>
        <v>15877000</v>
      </c>
      <c r="E7" s="106">
        <f>SUM(E8:E24)</f>
        <v>100000</v>
      </c>
      <c r="F7" s="106"/>
      <c r="G7" s="106"/>
      <c r="H7" s="106"/>
      <c r="I7" s="116"/>
    </row>
    <row r="8" spans="1:9" ht="14.25">
      <c r="A8" s="107" t="s">
        <v>151</v>
      </c>
      <c r="B8" s="108">
        <f aca="true" t="shared" si="0" ref="B8:B24">C8</f>
        <v>200000</v>
      </c>
      <c r="C8" s="108">
        <f aca="true" t="shared" si="1" ref="C8:C24">D8+E8</f>
        <v>200000</v>
      </c>
      <c r="D8" s="108">
        <v>200000</v>
      </c>
      <c r="E8" s="106">
        <v>0</v>
      </c>
      <c r="F8" s="106"/>
      <c r="G8" s="106"/>
      <c r="H8" s="106"/>
      <c r="I8" s="117"/>
    </row>
    <row r="9" spans="1:9" ht="14.25">
      <c r="A9" s="107" t="s">
        <v>152</v>
      </c>
      <c r="B9" s="108">
        <f t="shared" si="0"/>
        <v>4102000</v>
      </c>
      <c r="C9" s="108">
        <f t="shared" si="1"/>
        <v>4102000</v>
      </c>
      <c r="D9" s="106">
        <v>4102000</v>
      </c>
      <c r="E9" s="106">
        <v>0</v>
      </c>
      <c r="F9" s="106"/>
      <c r="G9" s="106"/>
      <c r="H9" s="106"/>
      <c r="I9" s="117"/>
    </row>
    <row r="10" spans="1:9" ht="14.25">
      <c r="A10" s="107" t="s">
        <v>153</v>
      </c>
      <c r="B10" s="108">
        <f t="shared" si="0"/>
        <v>500000</v>
      </c>
      <c r="C10" s="108">
        <f t="shared" si="1"/>
        <v>500000</v>
      </c>
      <c r="D10" s="106">
        <v>500000</v>
      </c>
      <c r="E10" s="106">
        <v>0</v>
      </c>
      <c r="F10" s="106"/>
      <c r="G10" s="106"/>
      <c r="H10" s="106"/>
      <c r="I10" s="117"/>
    </row>
    <row r="11" spans="1:9" ht="14.25">
      <c r="A11" s="107" t="s">
        <v>154</v>
      </c>
      <c r="B11" s="108">
        <f t="shared" si="0"/>
        <v>930000</v>
      </c>
      <c r="C11" s="108">
        <f t="shared" si="1"/>
        <v>930000</v>
      </c>
      <c r="D11" s="106">
        <v>930000</v>
      </c>
      <c r="E11" s="106">
        <v>0</v>
      </c>
      <c r="F11" s="106"/>
      <c r="G11" s="106"/>
      <c r="H11" s="106"/>
      <c r="I11" s="117"/>
    </row>
    <row r="12" spans="1:9" ht="14.25">
      <c r="A12" s="107" t="s">
        <v>155</v>
      </c>
      <c r="B12" s="108">
        <f t="shared" si="0"/>
        <v>1420000</v>
      </c>
      <c r="C12" s="108">
        <f t="shared" si="1"/>
        <v>1420000</v>
      </c>
      <c r="D12" s="106">
        <v>1420000</v>
      </c>
      <c r="E12" s="106">
        <v>0</v>
      </c>
      <c r="F12" s="106"/>
      <c r="G12" s="106"/>
      <c r="H12" s="106"/>
      <c r="I12" s="117"/>
    </row>
    <row r="13" spans="1:9" ht="14.25">
      <c r="A13" s="107" t="s">
        <v>156</v>
      </c>
      <c r="B13" s="108">
        <f t="shared" si="0"/>
        <v>230000</v>
      </c>
      <c r="C13" s="108">
        <f t="shared" si="1"/>
        <v>230000</v>
      </c>
      <c r="D13" s="106">
        <v>230000</v>
      </c>
      <c r="E13" s="106">
        <v>0</v>
      </c>
      <c r="F13" s="106"/>
      <c r="G13" s="106"/>
      <c r="H13" s="106"/>
      <c r="I13" s="117"/>
    </row>
    <row r="14" spans="1:9" ht="14.25">
      <c r="A14" s="107" t="s">
        <v>157</v>
      </c>
      <c r="B14" s="108">
        <f t="shared" si="0"/>
        <v>30000</v>
      </c>
      <c r="C14" s="108">
        <f t="shared" si="1"/>
        <v>30000</v>
      </c>
      <c r="D14" s="106">
        <v>30000</v>
      </c>
      <c r="E14" s="106">
        <v>0</v>
      </c>
      <c r="F14" s="106"/>
      <c r="G14" s="106"/>
      <c r="H14" s="106"/>
      <c r="I14" s="117"/>
    </row>
    <row r="15" spans="1:9" ht="14.25">
      <c r="A15" s="107" t="s">
        <v>158</v>
      </c>
      <c r="B15" s="108">
        <f t="shared" si="0"/>
        <v>468000</v>
      </c>
      <c r="C15" s="108">
        <f t="shared" si="1"/>
        <v>468000</v>
      </c>
      <c r="D15" s="106">
        <v>468000</v>
      </c>
      <c r="E15" s="106">
        <v>0</v>
      </c>
      <c r="F15" s="106"/>
      <c r="G15" s="106"/>
      <c r="H15" s="106"/>
      <c r="I15" s="117"/>
    </row>
    <row r="16" spans="1:9" ht="14.25">
      <c r="A16" s="107" t="s">
        <v>159</v>
      </c>
      <c r="B16" s="108">
        <f t="shared" si="0"/>
        <v>1377600</v>
      </c>
      <c r="C16" s="108">
        <f t="shared" si="1"/>
        <v>1377600</v>
      </c>
      <c r="D16" s="106">
        <v>1377600</v>
      </c>
      <c r="E16" s="106">
        <v>0</v>
      </c>
      <c r="F16" s="106"/>
      <c r="G16" s="106"/>
      <c r="H16" s="106"/>
      <c r="I16" s="117"/>
    </row>
    <row r="17" spans="1:9" ht="14.25">
      <c r="A17" s="107" t="s">
        <v>160</v>
      </c>
      <c r="B17" s="108">
        <f t="shared" si="0"/>
        <v>383400.00000000006</v>
      </c>
      <c r="C17" s="108">
        <f t="shared" si="1"/>
        <v>383400.00000000006</v>
      </c>
      <c r="D17" s="106">
        <v>383400.00000000006</v>
      </c>
      <c r="E17" s="106">
        <v>0</v>
      </c>
      <c r="F17" s="106"/>
      <c r="G17" s="106"/>
      <c r="H17" s="106"/>
      <c r="I17" s="117"/>
    </row>
    <row r="18" spans="1:9" ht="14.25">
      <c r="A18" s="107" t="s">
        <v>161</v>
      </c>
      <c r="B18" s="108">
        <f t="shared" si="0"/>
        <v>5376000</v>
      </c>
      <c r="C18" s="108">
        <f t="shared" si="1"/>
        <v>5376000</v>
      </c>
      <c r="D18" s="106">
        <v>5376000</v>
      </c>
      <c r="E18" s="106">
        <v>0</v>
      </c>
      <c r="F18" s="106"/>
      <c r="G18" s="106"/>
      <c r="H18" s="106"/>
      <c r="I18" s="117"/>
    </row>
    <row r="19" spans="1:9" ht="14.25">
      <c r="A19" s="107" t="s">
        <v>162</v>
      </c>
      <c r="B19" s="108">
        <f t="shared" si="0"/>
        <v>100000</v>
      </c>
      <c r="C19" s="108">
        <f t="shared" si="1"/>
        <v>100000</v>
      </c>
      <c r="D19" s="106">
        <v>100000</v>
      </c>
      <c r="E19" s="106">
        <v>0</v>
      </c>
      <c r="F19" s="106"/>
      <c r="G19" s="106"/>
      <c r="H19" s="106"/>
      <c r="I19" s="117"/>
    </row>
    <row r="20" spans="1:9" ht="14.25">
      <c r="A20" s="107" t="s">
        <v>163</v>
      </c>
      <c r="B20" s="108">
        <f t="shared" si="0"/>
        <v>200000</v>
      </c>
      <c r="C20" s="108">
        <f t="shared" si="1"/>
        <v>200000</v>
      </c>
      <c r="D20" s="106">
        <v>200000</v>
      </c>
      <c r="E20" s="106">
        <v>0</v>
      </c>
      <c r="F20" s="106"/>
      <c r="G20" s="106"/>
      <c r="H20" s="106"/>
      <c r="I20" s="117"/>
    </row>
    <row r="21" spans="1:9" ht="14.25">
      <c r="A21" s="107" t="s">
        <v>164</v>
      </c>
      <c r="B21" s="108">
        <f t="shared" si="0"/>
        <v>54000</v>
      </c>
      <c r="C21" s="108">
        <f t="shared" si="1"/>
        <v>54000</v>
      </c>
      <c r="D21" s="106">
        <v>54000</v>
      </c>
      <c r="E21" s="106">
        <v>0</v>
      </c>
      <c r="F21" s="106"/>
      <c r="G21" s="106"/>
      <c r="H21" s="106"/>
      <c r="I21" s="117"/>
    </row>
    <row r="22" spans="1:9" ht="14.25">
      <c r="A22" s="107" t="s">
        <v>165</v>
      </c>
      <c r="B22" s="108">
        <f t="shared" si="0"/>
        <v>100000</v>
      </c>
      <c r="C22" s="108">
        <f t="shared" si="1"/>
        <v>100000</v>
      </c>
      <c r="D22" s="106">
        <v>0</v>
      </c>
      <c r="E22" s="106">
        <v>100000</v>
      </c>
      <c r="F22" s="106"/>
      <c r="G22" s="106"/>
      <c r="H22" s="106"/>
      <c r="I22" s="117"/>
    </row>
    <row r="23" spans="1:9" ht="14.25">
      <c r="A23" s="107" t="s">
        <v>166</v>
      </c>
      <c r="B23" s="108">
        <f t="shared" si="0"/>
        <v>156000</v>
      </c>
      <c r="C23" s="108">
        <f t="shared" si="1"/>
        <v>156000</v>
      </c>
      <c r="D23" s="106">
        <v>156000</v>
      </c>
      <c r="E23" s="106">
        <v>0</v>
      </c>
      <c r="F23" s="106"/>
      <c r="G23" s="106"/>
      <c r="H23" s="106"/>
      <c r="I23" s="117"/>
    </row>
    <row r="24" spans="1:9" ht="15">
      <c r="A24" s="109" t="s">
        <v>167</v>
      </c>
      <c r="B24" s="110">
        <f t="shared" si="0"/>
        <v>350000</v>
      </c>
      <c r="C24" s="110">
        <f t="shared" si="1"/>
        <v>350000</v>
      </c>
      <c r="D24" s="111">
        <v>350000</v>
      </c>
      <c r="E24" s="111">
        <v>0</v>
      </c>
      <c r="F24" s="112"/>
      <c r="G24" s="112"/>
      <c r="H24" s="112"/>
      <c r="I24" s="118"/>
    </row>
  </sheetData>
  <sheetProtection/>
  <mergeCells count="11">
    <mergeCell ref="A2:I2"/>
    <mergeCell ref="A3:B3"/>
    <mergeCell ref="C4:H4"/>
    <mergeCell ref="D5:E5"/>
    <mergeCell ref="A4:A6"/>
    <mergeCell ref="B4:B6"/>
    <mergeCell ref="C5:C6"/>
    <mergeCell ref="F5:F6"/>
    <mergeCell ref="G5:G6"/>
    <mergeCell ref="H5:H6"/>
    <mergeCell ref="I4:I6"/>
  </mergeCells>
  <printOptions horizontalCentered="1"/>
  <pageMargins left="0.43" right="0.3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21.375" style="0" customWidth="1"/>
    <col min="2" max="2" width="3.625" style="0" bestFit="1" customWidth="1"/>
    <col min="3" max="3" width="12.25390625" style="0" customWidth="1"/>
    <col min="4" max="4" width="21.125" style="0" customWidth="1"/>
    <col min="5" max="5" width="3.625" style="0" bestFit="1" customWidth="1"/>
    <col min="6" max="6" width="4.375" style="0" bestFit="1" customWidth="1"/>
    <col min="7" max="7" width="14.00390625" style="0" customWidth="1"/>
    <col min="8" max="8" width="8.00390625" style="0" customWidth="1"/>
  </cols>
  <sheetData>
    <row r="1" ht="14.25">
      <c r="A1" s="1" t="s">
        <v>168</v>
      </c>
    </row>
    <row r="2" spans="1:8" ht="18.75">
      <c r="A2" s="73" t="s">
        <v>169</v>
      </c>
      <c r="B2" s="73"/>
      <c r="C2" s="73"/>
      <c r="D2" s="73"/>
      <c r="E2" s="73"/>
      <c r="F2" s="73"/>
      <c r="G2" s="73"/>
      <c r="H2" s="73"/>
    </row>
    <row r="3" spans="1:8" ht="14.25">
      <c r="A3" s="74" t="s">
        <v>55</v>
      </c>
      <c r="B3" s="75"/>
      <c r="C3" s="76"/>
      <c r="D3" s="75"/>
      <c r="E3" s="75"/>
      <c r="F3" s="77"/>
      <c r="G3" s="76"/>
      <c r="H3" s="78" t="s">
        <v>56</v>
      </c>
    </row>
    <row r="4" spans="1:8" ht="14.25">
      <c r="A4" s="79" t="s">
        <v>170</v>
      </c>
      <c r="B4" s="79"/>
      <c r="C4" s="80"/>
      <c r="D4" s="79" t="s">
        <v>171</v>
      </c>
      <c r="E4" s="79"/>
      <c r="F4" s="79"/>
      <c r="G4" s="80"/>
      <c r="H4" s="79"/>
    </row>
    <row r="5" spans="1:8" ht="14.25">
      <c r="A5" s="81" t="s">
        <v>172</v>
      </c>
      <c r="B5" s="81" t="s">
        <v>173</v>
      </c>
      <c r="C5" s="82" t="s">
        <v>174</v>
      </c>
      <c r="D5" s="81" t="s">
        <v>175</v>
      </c>
      <c r="E5" s="81" t="s">
        <v>173</v>
      </c>
      <c r="F5" s="79" t="s">
        <v>174</v>
      </c>
      <c r="G5" s="80"/>
      <c r="H5" s="79"/>
    </row>
    <row r="6" spans="1:8" ht="36">
      <c r="A6" s="81"/>
      <c r="B6" s="81"/>
      <c r="C6" s="82"/>
      <c r="D6" s="81"/>
      <c r="E6" s="81"/>
      <c r="F6" s="81" t="s">
        <v>108</v>
      </c>
      <c r="G6" s="82" t="s">
        <v>176</v>
      </c>
      <c r="H6" s="81" t="s">
        <v>177</v>
      </c>
    </row>
    <row r="7" spans="1:8" ht="14.25">
      <c r="A7" s="79" t="s">
        <v>178</v>
      </c>
      <c r="B7" s="79"/>
      <c r="C7" s="83">
        <v>1</v>
      </c>
      <c r="D7" s="79" t="s">
        <v>178</v>
      </c>
      <c r="E7" s="79"/>
      <c r="F7" s="79">
        <v>2</v>
      </c>
      <c r="G7" s="83">
        <v>3</v>
      </c>
      <c r="H7" s="79">
        <v>4</v>
      </c>
    </row>
    <row r="8" spans="1:8" ht="14.25">
      <c r="A8" s="84" t="s">
        <v>179</v>
      </c>
      <c r="B8" s="79" t="s">
        <v>71</v>
      </c>
      <c r="C8" s="85">
        <v>34096429</v>
      </c>
      <c r="D8" s="84" t="s">
        <v>180</v>
      </c>
      <c r="E8" s="79" t="s">
        <v>181</v>
      </c>
      <c r="F8" s="85"/>
      <c r="G8" s="85"/>
      <c r="H8" s="86"/>
    </row>
    <row r="9" spans="1:8" ht="14.25">
      <c r="A9" s="84" t="s">
        <v>182</v>
      </c>
      <c r="B9" s="79" t="s">
        <v>72</v>
      </c>
      <c r="C9" s="85"/>
      <c r="D9" s="84" t="s">
        <v>183</v>
      </c>
      <c r="E9" s="79" t="s">
        <v>184</v>
      </c>
      <c r="F9" s="86"/>
      <c r="G9" s="85"/>
      <c r="H9" s="86"/>
    </row>
    <row r="10" spans="1:8" ht="14.25">
      <c r="A10" s="84"/>
      <c r="B10" s="79" t="s">
        <v>73</v>
      </c>
      <c r="C10" s="85"/>
      <c r="D10" s="84" t="s">
        <v>185</v>
      </c>
      <c r="E10" s="79" t="s">
        <v>186</v>
      </c>
      <c r="F10" s="85"/>
      <c r="G10" s="85"/>
      <c r="H10" s="86"/>
    </row>
    <row r="11" spans="1:8" ht="14.25">
      <c r="A11" s="84"/>
      <c r="B11" s="79" t="s">
        <v>74</v>
      </c>
      <c r="C11" s="85"/>
      <c r="D11" s="84" t="s">
        <v>187</v>
      </c>
      <c r="E11" s="79" t="s">
        <v>188</v>
      </c>
      <c r="F11" s="85"/>
      <c r="G11" s="85"/>
      <c r="H11" s="86"/>
    </row>
    <row r="12" spans="1:8" ht="14.25">
      <c r="A12" s="84"/>
      <c r="B12" s="79" t="s">
        <v>75</v>
      </c>
      <c r="C12" s="85"/>
      <c r="D12" s="84" t="s">
        <v>189</v>
      </c>
      <c r="E12" s="79" t="s">
        <v>190</v>
      </c>
      <c r="F12" s="85"/>
      <c r="G12" s="85"/>
      <c r="H12" s="85"/>
    </row>
    <row r="13" spans="1:8" ht="14.25">
      <c r="A13" s="84"/>
      <c r="B13" s="79" t="s">
        <v>76</v>
      </c>
      <c r="C13" s="85"/>
      <c r="D13" s="84" t="s">
        <v>191</v>
      </c>
      <c r="E13" s="79" t="s">
        <v>192</v>
      </c>
      <c r="F13" s="85"/>
      <c r="G13" s="85">
        <v>200000</v>
      </c>
      <c r="H13" s="86"/>
    </row>
    <row r="14" spans="1:8" ht="14.25">
      <c r="A14" s="84"/>
      <c r="B14" s="79" t="s">
        <v>77</v>
      </c>
      <c r="C14" s="85"/>
      <c r="D14" s="84" t="s">
        <v>193</v>
      </c>
      <c r="E14" s="79" t="s">
        <v>194</v>
      </c>
      <c r="F14" s="85"/>
      <c r="G14" s="85"/>
      <c r="H14" s="85"/>
    </row>
    <row r="15" spans="1:8" ht="14.25">
      <c r="A15" s="84"/>
      <c r="B15" s="79" t="s">
        <v>195</v>
      </c>
      <c r="C15" s="85"/>
      <c r="D15" s="84" t="s">
        <v>196</v>
      </c>
      <c r="E15" s="79" t="s">
        <v>197</v>
      </c>
      <c r="F15" s="85"/>
      <c r="G15" s="85">
        <v>1892303</v>
      </c>
      <c r="H15" s="85"/>
    </row>
    <row r="16" spans="1:8" ht="14.25">
      <c r="A16" s="84"/>
      <c r="B16" s="79" t="s">
        <v>198</v>
      </c>
      <c r="C16" s="85"/>
      <c r="D16" s="87" t="s">
        <v>199</v>
      </c>
      <c r="E16" s="79" t="s">
        <v>200</v>
      </c>
      <c r="F16" s="85"/>
      <c r="G16" s="85">
        <f>C8-G13-G15</f>
        <v>32004126</v>
      </c>
      <c r="H16" s="86"/>
    </row>
    <row r="17" spans="1:8" ht="14.25">
      <c r="A17" s="84"/>
      <c r="B17" s="79" t="s">
        <v>201</v>
      </c>
      <c r="C17" s="85"/>
      <c r="D17" s="84" t="s">
        <v>202</v>
      </c>
      <c r="E17" s="79" t="s">
        <v>203</v>
      </c>
      <c r="F17" s="85"/>
      <c r="G17" s="85"/>
      <c r="H17" s="86"/>
    </row>
    <row r="18" spans="1:8" ht="14.25">
      <c r="A18" s="84"/>
      <c r="B18" s="79" t="s">
        <v>204</v>
      </c>
      <c r="C18" s="85"/>
      <c r="D18" s="84" t="s">
        <v>205</v>
      </c>
      <c r="E18" s="79" t="s">
        <v>206</v>
      </c>
      <c r="F18" s="85"/>
      <c r="G18" s="85"/>
      <c r="H18" s="85"/>
    </row>
    <row r="19" spans="1:8" ht="14.25">
      <c r="A19" s="84"/>
      <c r="B19" s="79" t="s">
        <v>207</v>
      </c>
      <c r="C19" s="85"/>
      <c r="D19" s="84" t="s">
        <v>208</v>
      </c>
      <c r="E19" s="79" t="s">
        <v>209</v>
      </c>
      <c r="F19" s="85"/>
      <c r="G19" s="85"/>
      <c r="H19" s="85"/>
    </row>
    <row r="20" spans="1:8" ht="14.25">
      <c r="A20" s="84"/>
      <c r="B20" s="79" t="s">
        <v>210</v>
      </c>
      <c r="C20" s="85"/>
      <c r="D20" s="84" t="s">
        <v>211</v>
      </c>
      <c r="E20" s="79" t="s">
        <v>212</v>
      </c>
      <c r="F20" s="85"/>
      <c r="G20" s="85"/>
      <c r="H20" s="86"/>
    </row>
    <row r="21" spans="1:8" ht="14.25">
      <c r="A21" s="84"/>
      <c r="B21" s="79" t="s">
        <v>213</v>
      </c>
      <c r="C21" s="85"/>
      <c r="D21" s="84" t="s">
        <v>214</v>
      </c>
      <c r="E21" s="79" t="s">
        <v>215</v>
      </c>
      <c r="F21" s="85"/>
      <c r="G21" s="85"/>
      <c r="H21" s="85"/>
    </row>
    <row r="22" spans="1:8" ht="14.25">
      <c r="A22" s="84"/>
      <c r="B22" s="79" t="s">
        <v>216</v>
      </c>
      <c r="C22" s="85"/>
      <c r="D22" s="84" t="s">
        <v>217</v>
      </c>
      <c r="E22" s="79" t="s">
        <v>218</v>
      </c>
      <c r="F22" s="85"/>
      <c r="G22" s="85"/>
      <c r="H22" s="86"/>
    </row>
    <row r="23" spans="1:8" ht="14.25">
      <c r="A23" s="84"/>
      <c r="B23" s="79" t="s">
        <v>219</v>
      </c>
      <c r="C23" s="85"/>
      <c r="D23" s="84" t="s">
        <v>220</v>
      </c>
      <c r="E23" s="79" t="s">
        <v>221</v>
      </c>
      <c r="F23" s="85"/>
      <c r="G23" s="85"/>
      <c r="H23" s="86"/>
    </row>
    <row r="24" spans="1:8" ht="14.25">
      <c r="A24" s="84"/>
      <c r="B24" s="79" t="s">
        <v>222</v>
      </c>
      <c r="C24" s="85"/>
      <c r="D24" s="84" t="s">
        <v>223</v>
      </c>
      <c r="E24" s="79" t="s">
        <v>224</v>
      </c>
      <c r="F24" s="86"/>
      <c r="G24" s="85"/>
      <c r="H24" s="86"/>
    </row>
    <row r="25" spans="1:8" ht="14.25">
      <c r="A25" s="84"/>
      <c r="B25" s="79" t="s">
        <v>225</v>
      </c>
      <c r="C25" s="85"/>
      <c r="D25" s="84" t="s">
        <v>226</v>
      </c>
      <c r="E25" s="79" t="s">
        <v>227</v>
      </c>
      <c r="F25" s="85"/>
      <c r="G25" s="85"/>
      <c r="H25" s="86"/>
    </row>
    <row r="26" spans="1:8" ht="14.25">
      <c r="A26" s="84"/>
      <c r="B26" s="79" t="s">
        <v>228</v>
      </c>
      <c r="C26" s="85"/>
      <c r="D26" s="84" t="s">
        <v>229</v>
      </c>
      <c r="E26" s="79" t="s">
        <v>230</v>
      </c>
      <c r="F26" s="85"/>
      <c r="G26" s="85"/>
      <c r="H26" s="86"/>
    </row>
    <row r="27" spans="1:8" ht="14.25">
      <c r="A27" s="84"/>
      <c r="B27" s="79" t="s">
        <v>231</v>
      </c>
      <c r="C27" s="85"/>
      <c r="D27" s="84" t="s">
        <v>232</v>
      </c>
      <c r="E27" s="79" t="s">
        <v>233</v>
      </c>
      <c r="F27" s="85"/>
      <c r="G27" s="85"/>
      <c r="H27" s="86"/>
    </row>
    <row r="28" spans="1:8" ht="14.25">
      <c r="A28" s="84"/>
      <c r="B28" s="79" t="s">
        <v>234</v>
      </c>
      <c r="C28" s="85"/>
      <c r="D28" s="84" t="s">
        <v>235</v>
      </c>
      <c r="E28" s="79" t="s">
        <v>236</v>
      </c>
      <c r="F28" s="85"/>
      <c r="G28" s="85"/>
      <c r="H28" s="86"/>
    </row>
    <row r="29" spans="1:8" ht="14.25">
      <c r="A29" s="84"/>
      <c r="B29" s="79" t="s">
        <v>237</v>
      </c>
      <c r="C29" s="85"/>
      <c r="D29" s="84" t="s">
        <v>238</v>
      </c>
      <c r="E29" s="79" t="s">
        <v>239</v>
      </c>
      <c r="F29" s="85"/>
      <c r="G29" s="85"/>
      <c r="H29" s="85"/>
    </row>
    <row r="30" spans="1:8" ht="14.25">
      <c r="A30" s="84"/>
      <c r="B30" s="79" t="s">
        <v>240</v>
      </c>
      <c r="C30" s="85"/>
      <c r="D30" s="84"/>
      <c r="E30" s="79" t="s">
        <v>241</v>
      </c>
      <c r="F30" s="86"/>
      <c r="G30" s="85"/>
      <c r="H30" s="86"/>
    </row>
    <row r="31" spans="1:8" ht="14.25">
      <c r="A31" s="88" t="s">
        <v>58</v>
      </c>
      <c r="B31" s="79" t="s">
        <v>242</v>
      </c>
      <c r="C31" s="85">
        <f>SUM(C8:C30)</f>
        <v>34096429</v>
      </c>
      <c r="D31" s="89" t="s">
        <v>95</v>
      </c>
      <c r="E31" s="79" t="s">
        <v>243</v>
      </c>
      <c r="F31" s="89"/>
      <c r="G31" s="90">
        <f>SUM(G8:G30)</f>
        <v>34096429</v>
      </c>
      <c r="H31" s="89"/>
    </row>
    <row r="32" spans="1:8" ht="14.25">
      <c r="A32" s="84"/>
      <c r="B32" s="79" t="s">
        <v>244</v>
      </c>
      <c r="C32" s="85"/>
      <c r="D32" s="91"/>
      <c r="E32" s="79" t="s">
        <v>245</v>
      </c>
      <c r="F32" s="91"/>
      <c r="G32" s="92"/>
      <c r="H32" s="91"/>
    </row>
    <row r="33" spans="1:8" ht="14.25">
      <c r="A33" s="84" t="s">
        <v>246</v>
      </c>
      <c r="B33" s="79" t="s">
        <v>247</v>
      </c>
      <c r="C33" s="85"/>
      <c r="D33" s="91" t="s">
        <v>248</v>
      </c>
      <c r="E33" s="79" t="s">
        <v>249</v>
      </c>
      <c r="F33" s="91"/>
      <c r="G33" s="92"/>
      <c r="H33" s="91"/>
    </row>
    <row r="34" spans="1:8" ht="14.25">
      <c r="A34" s="84" t="s">
        <v>179</v>
      </c>
      <c r="B34" s="79" t="s">
        <v>250</v>
      </c>
      <c r="C34" s="85"/>
      <c r="D34" s="91" t="s">
        <v>251</v>
      </c>
      <c r="E34" s="79" t="s">
        <v>252</v>
      </c>
      <c r="F34" s="91"/>
      <c r="G34" s="92"/>
      <c r="H34" s="91"/>
    </row>
    <row r="35" spans="1:8" ht="14.25">
      <c r="A35" s="84" t="s">
        <v>182</v>
      </c>
      <c r="B35" s="79" t="s">
        <v>253</v>
      </c>
      <c r="C35" s="85"/>
      <c r="D35" s="91" t="s">
        <v>254</v>
      </c>
      <c r="E35" s="79" t="s">
        <v>255</v>
      </c>
      <c r="F35" s="91"/>
      <c r="G35" s="92"/>
      <c r="H35" s="91"/>
    </row>
    <row r="36" spans="1:8" ht="14.25">
      <c r="A36" s="84"/>
      <c r="B36" s="79" t="s">
        <v>256</v>
      </c>
      <c r="C36" s="85"/>
      <c r="D36" s="91"/>
      <c r="E36" s="79" t="s">
        <v>257</v>
      </c>
      <c r="F36" s="91"/>
      <c r="G36" s="92"/>
      <c r="H36" s="91"/>
    </row>
    <row r="37" spans="1:8" ht="14.25">
      <c r="A37" s="88" t="s">
        <v>258</v>
      </c>
      <c r="B37" s="79" t="s">
        <v>259</v>
      </c>
      <c r="C37" s="85">
        <f>C31</f>
        <v>34096429</v>
      </c>
      <c r="D37" s="89" t="s">
        <v>260</v>
      </c>
      <c r="E37" s="79" t="s">
        <v>261</v>
      </c>
      <c r="F37" s="89"/>
      <c r="G37" s="90">
        <f>G31</f>
        <v>34096429</v>
      </c>
      <c r="H37" s="8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 horizontalCentered="1"/>
  <pageMargins left="0.39" right="0.39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3" width="7.50390625" style="0" customWidth="1"/>
    <col min="4" max="4" width="32.875" style="0" customWidth="1"/>
    <col min="5" max="7" width="14.875" style="59" customWidth="1"/>
  </cols>
  <sheetData>
    <row r="1" spans="1:2" ht="14.25">
      <c r="A1" s="1" t="s">
        <v>262</v>
      </c>
      <c r="B1" s="1"/>
    </row>
    <row r="2" spans="1:7" ht="20.25">
      <c r="A2" s="60" t="s">
        <v>263</v>
      </c>
      <c r="B2" s="61"/>
      <c r="C2" s="61"/>
      <c r="D2" s="61"/>
      <c r="E2" s="62"/>
      <c r="F2" s="62"/>
      <c r="G2" s="62"/>
    </row>
    <row r="3" spans="1:7" ht="14.25">
      <c r="A3" s="63" t="s">
        <v>55</v>
      </c>
      <c r="B3" s="64"/>
      <c r="C3" s="64"/>
      <c r="D3" s="64"/>
      <c r="F3" s="65"/>
      <c r="G3" s="66" t="s">
        <v>56</v>
      </c>
    </row>
    <row r="4" spans="1:7" ht="21" customHeight="1">
      <c r="A4" s="67" t="s">
        <v>264</v>
      </c>
      <c r="B4" s="67"/>
      <c r="C4" s="67"/>
      <c r="D4" s="67" t="s">
        <v>66</v>
      </c>
      <c r="E4" s="68" t="s">
        <v>265</v>
      </c>
      <c r="F4" s="68"/>
      <c r="G4" s="68"/>
    </row>
    <row r="5" spans="1:7" ht="21" customHeight="1">
      <c r="A5" s="67" t="s">
        <v>65</v>
      </c>
      <c r="B5" s="67"/>
      <c r="C5" s="67"/>
      <c r="D5" s="67"/>
      <c r="E5" s="68" t="s">
        <v>108</v>
      </c>
      <c r="F5" s="68" t="s">
        <v>96</v>
      </c>
      <c r="G5" s="68" t="s">
        <v>97</v>
      </c>
    </row>
    <row r="6" spans="1:7" ht="21" customHeight="1">
      <c r="A6" s="67" t="s">
        <v>67</v>
      </c>
      <c r="B6" s="67" t="s">
        <v>68</v>
      </c>
      <c r="C6" s="67" t="s">
        <v>69</v>
      </c>
      <c r="D6" s="67"/>
      <c r="E6" s="68"/>
      <c r="F6" s="68"/>
      <c r="G6" s="68"/>
    </row>
    <row r="7" spans="1:7" ht="21" customHeight="1">
      <c r="A7" s="69" t="s">
        <v>266</v>
      </c>
      <c r="B7" s="69"/>
      <c r="C7" s="69"/>
      <c r="D7" s="69"/>
      <c r="E7" s="70">
        <f>F7+G7</f>
        <v>34096429</v>
      </c>
      <c r="F7" s="70">
        <f>SUM(F8:F21)</f>
        <v>18119429</v>
      </c>
      <c r="G7" s="70">
        <f>SUM(G8:G21)</f>
        <v>15977000</v>
      </c>
    </row>
    <row r="8" spans="1:7" ht="21" customHeight="1">
      <c r="A8" s="71">
        <v>2060404</v>
      </c>
      <c r="B8" s="71"/>
      <c r="C8" s="71"/>
      <c r="D8" s="71" t="s">
        <v>79</v>
      </c>
      <c r="E8" s="70">
        <f aca="true" t="shared" si="0" ref="E8:E21">F8+G8</f>
        <v>200000</v>
      </c>
      <c r="F8" s="72">
        <v>0</v>
      </c>
      <c r="G8" s="70">
        <v>200000</v>
      </c>
    </row>
    <row r="9" spans="1:7" ht="21" customHeight="1">
      <c r="A9" s="71">
        <v>2080501</v>
      </c>
      <c r="B9" s="71"/>
      <c r="C9" s="71"/>
      <c r="D9" s="71" t="s">
        <v>80</v>
      </c>
      <c r="E9" s="70">
        <f t="shared" si="0"/>
        <v>1892303</v>
      </c>
      <c r="F9" s="72">
        <v>1892303</v>
      </c>
      <c r="G9" s="70">
        <v>0</v>
      </c>
    </row>
    <row r="10" spans="1:7" ht="21" customHeight="1">
      <c r="A10" s="71">
        <v>2100101</v>
      </c>
      <c r="B10" s="71"/>
      <c r="C10" s="71"/>
      <c r="D10" s="71" t="s">
        <v>81</v>
      </c>
      <c r="E10" s="70">
        <f t="shared" si="0"/>
        <v>4192215</v>
      </c>
      <c r="F10" s="72">
        <v>4192215</v>
      </c>
      <c r="G10" s="70">
        <v>0</v>
      </c>
    </row>
    <row r="11" spans="1:7" ht="21" customHeight="1">
      <c r="A11" s="71">
        <v>2100199</v>
      </c>
      <c r="B11" s="71"/>
      <c r="C11" s="71"/>
      <c r="D11" s="71" t="s">
        <v>82</v>
      </c>
      <c r="E11" s="70">
        <f t="shared" si="0"/>
        <v>4652000</v>
      </c>
      <c r="F11" s="72">
        <v>50000</v>
      </c>
      <c r="G11" s="70">
        <v>4602000</v>
      </c>
    </row>
    <row r="12" spans="1:7" ht="21" customHeight="1">
      <c r="A12" s="71">
        <v>2100302</v>
      </c>
      <c r="B12" s="71"/>
      <c r="C12" s="71"/>
      <c r="D12" s="71" t="s">
        <v>83</v>
      </c>
      <c r="E12" s="70">
        <f t="shared" si="0"/>
        <v>5200918</v>
      </c>
      <c r="F12" s="72">
        <v>5200918</v>
      </c>
      <c r="G12" s="70">
        <v>0</v>
      </c>
    </row>
    <row r="13" spans="1:7" ht="21" customHeight="1">
      <c r="A13" s="71">
        <v>2100399</v>
      </c>
      <c r="B13" s="71"/>
      <c r="C13" s="71"/>
      <c r="D13" s="71" t="s">
        <v>84</v>
      </c>
      <c r="E13" s="70">
        <f t="shared" si="0"/>
        <v>2350000</v>
      </c>
      <c r="F13" s="72">
        <v>0</v>
      </c>
      <c r="G13" s="70">
        <v>2350000</v>
      </c>
    </row>
    <row r="14" spans="1:7" ht="21" customHeight="1">
      <c r="A14" s="71">
        <v>2100408</v>
      </c>
      <c r="B14" s="71"/>
      <c r="C14" s="71"/>
      <c r="D14" s="71" t="s">
        <v>85</v>
      </c>
      <c r="E14" s="70">
        <f t="shared" si="0"/>
        <v>5171029.999999999</v>
      </c>
      <c r="F14" s="72">
        <v>4941029.999999999</v>
      </c>
      <c r="G14" s="70">
        <v>230000</v>
      </c>
    </row>
    <row r="15" spans="1:7" ht="21" customHeight="1">
      <c r="A15" s="71">
        <v>2100409</v>
      </c>
      <c r="B15" s="71"/>
      <c r="C15" s="71"/>
      <c r="D15" s="71" t="s">
        <v>86</v>
      </c>
      <c r="E15" s="70">
        <f t="shared" si="0"/>
        <v>30000</v>
      </c>
      <c r="F15" s="72">
        <v>0</v>
      </c>
      <c r="G15" s="70">
        <v>30000</v>
      </c>
    </row>
    <row r="16" spans="1:7" ht="21" customHeight="1">
      <c r="A16" s="71">
        <v>2100716</v>
      </c>
      <c r="B16" s="71"/>
      <c r="C16" s="71"/>
      <c r="D16" s="71" t="s">
        <v>87</v>
      </c>
      <c r="E16" s="70">
        <f t="shared" si="0"/>
        <v>8884200</v>
      </c>
      <c r="F16" s="72">
        <v>979200</v>
      </c>
      <c r="G16" s="70">
        <v>7905000</v>
      </c>
    </row>
    <row r="17" spans="1:7" ht="21" customHeight="1">
      <c r="A17" s="71">
        <v>2100717</v>
      </c>
      <c r="B17" s="71"/>
      <c r="C17" s="71"/>
      <c r="D17" s="71" t="s">
        <v>88</v>
      </c>
      <c r="E17" s="70">
        <f t="shared" si="0"/>
        <v>354000</v>
      </c>
      <c r="F17" s="72">
        <v>200000</v>
      </c>
      <c r="G17" s="70">
        <v>154000</v>
      </c>
    </row>
    <row r="18" spans="1:7" ht="21" customHeight="1">
      <c r="A18" s="71">
        <v>2100799</v>
      </c>
      <c r="B18" s="71"/>
      <c r="C18" s="71"/>
      <c r="D18" s="71" t="s">
        <v>89</v>
      </c>
      <c r="E18" s="70">
        <f t="shared" si="0"/>
        <v>706000</v>
      </c>
      <c r="F18" s="72">
        <v>200000</v>
      </c>
      <c r="G18" s="70">
        <v>506000</v>
      </c>
    </row>
    <row r="19" spans="1:7" ht="21" customHeight="1">
      <c r="A19" s="71">
        <v>2100501</v>
      </c>
      <c r="B19" s="71"/>
      <c r="C19" s="71"/>
      <c r="D19" s="71" t="s">
        <v>90</v>
      </c>
      <c r="E19" s="70">
        <f t="shared" si="0"/>
        <v>265572</v>
      </c>
      <c r="F19" s="72">
        <v>265572</v>
      </c>
      <c r="G19" s="70">
        <v>0</v>
      </c>
    </row>
    <row r="20" spans="1:7" ht="21" customHeight="1">
      <c r="A20" s="71">
        <v>2100502</v>
      </c>
      <c r="B20" s="71"/>
      <c r="C20" s="71"/>
      <c r="D20" s="71" t="s">
        <v>91</v>
      </c>
      <c r="E20" s="70">
        <f t="shared" si="0"/>
        <v>52591</v>
      </c>
      <c r="F20" s="72">
        <v>52591</v>
      </c>
      <c r="G20" s="70">
        <v>0</v>
      </c>
    </row>
    <row r="21" spans="1:7" ht="21" customHeight="1">
      <c r="A21" s="71">
        <v>2109901</v>
      </c>
      <c r="B21" s="71"/>
      <c r="C21" s="71"/>
      <c r="D21" s="71" t="s">
        <v>92</v>
      </c>
      <c r="E21" s="70">
        <f t="shared" si="0"/>
        <v>145600</v>
      </c>
      <c r="F21" s="72">
        <v>145600</v>
      </c>
      <c r="G21" s="70">
        <v>0</v>
      </c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 horizontalCentered="1"/>
  <pageMargins left="0.39" right="0.39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2"/>
  <sheetViews>
    <sheetView tabSelected="1" zoomScaleSheetLayoutView="100" workbookViewId="0" topLeftCell="A1">
      <selection activeCell="A8" sqref="A8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267</v>
      </c>
    </row>
    <row r="2" spans="1:4" ht="18.75">
      <c r="A2" s="28" t="s">
        <v>268</v>
      </c>
      <c r="B2" s="28"/>
      <c r="C2" s="28"/>
      <c r="D2" s="28"/>
    </row>
    <row r="3" spans="1:4" ht="15">
      <c r="A3" t="s">
        <v>55</v>
      </c>
      <c r="B3" s="30"/>
      <c r="C3" s="30"/>
      <c r="D3" s="44" t="s">
        <v>3</v>
      </c>
    </row>
    <row r="4" spans="1:4" ht="24.75" customHeight="1">
      <c r="A4" s="45" t="s">
        <v>269</v>
      </c>
      <c r="B4" s="46" t="s">
        <v>270</v>
      </c>
      <c r="C4" s="46"/>
      <c r="D4" s="47"/>
    </row>
    <row r="5" spans="1:4" ht="27.75" customHeight="1">
      <c r="A5" s="48"/>
      <c r="B5" s="33" t="s">
        <v>108</v>
      </c>
      <c r="C5" s="34" t="s">
        <v>112</v>
      </c>
      <c r="D5" s="49" t="s">
        <v>113</v>
      </c>
    </row>
    <row r="6" spans="1:4" ht="14.25">
      <c r="A6" s="50" t="s">
        <v>78</v>
      </c>
      <c r="B6" s="40">
        <f>B7+B13+B30+B35+B37+B39+B41</f>
        <v>18119429</v>
      </c>
      <c r="C6" s="40">
        <f>C7+C13+C30+C35+C37+C39+C41</f>
        <v>17919429</v>
      </c>
      <c r="D6" s="51">
        <f>D7+D13+D30+D35+D37+D39+D41</f>
        <v>200000</v>
      </c>
    </row>
    <row r="7" spans="1:4" ht="14.25">
      <c r="A7" s="52" t="s">
        <v>114</v>
      </c>
      <c r="B7" s="38">
        <f>SUM(B8:B12)</f>
        <v>3698668</v>
      </c>
      <c r="C7" s="38">
        <f>SUM(C8:C12)</f>
        <v>3698668</v>
      </c>
      <c r="D7" s="53">
        <f>SUM(D8:D12)</f>
        <v>0</v>
      </c>
    </row>
    <row r="8" spans="1:4" ht="14.25">
      <c r="A8" s="54" t="s">
        <v>115</v>
      </c>
      <c r="B8" s="40">
        <f aca="true" t="shared" si="0" ref="B8:B11">C8+D8</f>
        <v>1809000</v>
      </c>
      <c r="C8" s="40">
        <v>1809000</v>
      </c>
      <c r="D8" s="55"/>
    </row>
    <row r="9" spans="1:4" ht="14.25">
      <c r="A9" s="54" t="s">
        <v>116</v>
      </c>
      <c r="B9" s="40">
        <f t="shared" si="0"/>
        <v>1588300</v>
      </c>
      <c r="C9" s="40">
        <v>1588300</v>
      </c>
      <c r="D9" s="55"/>
    </row>
    <row r="10" spans="1:4" ht="14.25">
      <c r="A10" s="54" t="s">
        <v>117</v>
      </c>
      <c r="B10" s="40">
        <f t="shared" si="0"/>
        <v>243000</v>
      </c>
      <c r="C10" s="40">
        <v>243000</v>
      </c>
      <c r="D10" s="55"/>
    </row>
    <row r="11" spans="1:4" ht="14.25">
      <c r="A11" s="54" t="s">
        <v>118</v>
      </c>
      <c r="B11" s="40">
        <f t="shared" si="0"/>
        <v>58368</v>
      </c>
      <c r="C11" s="40">
        <v>58368</v>
      </c>
      <c r="D11" s="55"/>
    </row>
    <row r="12" spans="1:4" ht="14.25">
      <c r="A12" s="54"/>
      <c r="B12" s="40"/>
      <c r="C12" s="40"/>
      <c r="D12" s="55"/>
    </row>
    <row r="13" spans="1:4" ht="14.25">
      <c r="A13" s="52" t="s">
        <v>119</v>
      </c>
      <c r="B13" s="38">
        <f>SUM(B14:B29)</f>
        <v>12156748</v>
      </c>
      <c r="C13" s="38">
        <f>SUM(C14:C29)</f>
        <v>11956748</v>
      </c>
      <c r="D13" s="53">
        <f>SUM(D14:D29)</f>
        <v>200000</v>
      </c>
    </row>
    <row r="14" spans="1:4" ht="14.25">
      <c r="A14" s="54" t="s">
        <v>120</v>
      </c>
      <c r="B14" s="40">
        <f aca="true" t="shared" si="1" ref="B14:B29">C14+D14</f>
        <v>93278</v>
      </c>
      <c r="C14" s="40">
        <v>93278</v>
      </c>
      <c r="D14" s="55"/>
    </row>
    <row r="15" spans="1:4" ht="14.25">
      <c r="A15" s="54" t="s">
        <v>121</v>
      </c>
      <c r="B15" s="40">
        <f t="shared" si="1"/>
        <v>23000</v>
      </c>
      <c r="C15" s="40">
        <v>23000</v>
      </c>
      <c r="D15" s="55"/>
    </row>
    <row r="16" spans="1:4" ht="14.25">
      <c r="A16" s="54" t="s">
        <v>122</v>
      </c>
      <c r="B16" s="40">
        <f t="shared" si="1"/>
        <v>22052</v>
      </c>
      <c r="C16" s="40">
        <v>22052</v>
      </c>
      <c r="D16" s="55"/>
    </row>
    <row r="17" spans="1:4" ht="14.25">
      <c r="A17" s="54" t="s">
        <v>123</v>
      </c>
      <c r="B17" s="40">
        <f t="shared" si="1"/>
        <v>49729</v>
      </c>
      <c r="C17" s="40">
        <v>49729</v>
      </c>
      <c r="D17" s="55"/>
    </row>
    <row r="18" spans="1:4" ht="14.25">
      <c r="A18" s="54" t="s">
        <v>124</v>
      </c>
      <c r="B18" s="40">
        <f t="shared" si="1"/>
        <v>20778</v>
      </c>
      <c r="C18" s="40">
        <v>20778</v>
      </c>
      <c r="D18" s="55"/>
    </row>
    <row r="19" spans="1:4" ht="14.25">
      <c r="A19" s="54" t="s">
        <v>125</v>
      </c>
      <c r="B19" s="40">
        <f t="shared" si="1"/>
        <v>41600</v>
      </c>
      <c r="C19" s="40">
        <v>41600</v>
      </c>
      <c r="D19" s="55"/>
    </row>
    <row r="20" spans="1:4" ht="14.25">
      <c r="A20" s="54" t="s">
        <v>126</v>
      </c>
      <c r="B20" s="40">
        <f t="shared" si="1"/>
        <v>87243</v>
      </c>
      <c r="C20" s="40">
        <v>87243</v>
      </c>
      <c r="D20" s="55"/>
    </row>
    <row r="21" spans="1:4" ht="14.25">
      <c r="A21" s="54" t="s">
        <v>127</v>
      </c>
      <c r="B21" s="40">
        <f t="shared" si="1"/>
        <v>90000</v>
      </c>
      <c r="C21" s="40">
        <v>90000</v>
      </c>
      <c r="D21" s="55"/>
    </row>
    <row r="22" spans="1:4" ht="14.25">
      <c r="A22" s="54" t="s">
        <v>128</v>
      </c>
      <c r="B22" s="40">
        <f t="shared" si="1"/>
        <v>8000</v>
      </c>
      <c r="C22" s="40">
        <v>8000</v>
      </c>
      <c r="D22" s="55"/>
    </row>
    <row r="23" spans="1:4" ht="14.25">
      <c r="A23" s="54" t="s">
        <v>129</v>
      </c>
      <c r="B23" s="40">
        <f t="shared" si="1"/>
        <v>70000</v>
      </c>
      <c r="C23" s="40">
        <v>70000</v>
      </c>
      <c r="D23" s="55"/>
    </row>
    <row r="24" spans="1:4" ht="14.25">
      <c r="A24" s="54" t="s">
        <v>130</v>
      </c>
      <c r="B24" s="40">
        <f t="shared" si="1"/>
        <v>60000</v>
      </c>
      <c r="C24" s="40">
        <v>60000</v>
      </c>
      <c r="D24" s="55"/>
    </row>
    <row r="25" spans="1:4" ht="14.25">
      <c r="A25" s="54" t="s">
        <v>131</v>
      </c>
      <c r="B25" s="40">
        <f t="shared" si="1"/>
        <v>172000</v>
      </c>
      <c r="C25" s="40">
        <v>172000</v>
      </c>
      <c r="D25" s="55"/>
    </row>
    <row r="26" spans="1:4" ht="14.25">
      <c r="A26" s="54" t="s">
        <v>132</v>
      </c>
      <c r="B26" s="40">
        <f t="shared" si="1"/>
        <v>52000</v>
      </c>
      <c r="C26" s="40">
        <v>52000</v>
      </c>
      <c r="D26" s="55"/>
    </row>
    <row r="27" spans="1:4" ht="14.25">
      <c r="A27" s="54" t="s">
        <v>133</v>
      </c>
      <c r="B27" s="40">
        <f t="shared" si="1"/>
        <v>40320</v>
      </c>
      <c r="C27" s="40">
        <v>40320</v>
      </c>
      <c r="D27" s="51"/>
    </row>
    <row r="28" spans="1:4" ht="14.25">
      <c r="A28" s="54" t="s">
        <v>134</v>
      </c>
      <c r="B28" s="40">
        <f t="shared" si="1"/>
        <v>60000</v>
      </c>
      <c r="C28" s="40">
        <v>60000</v>
      </c>
      <c r="D28" s="51"/>
    </row>
    <row r="29" spans="1:4" ht="14.25">
      <c r="A29" s="54" t="s">
        <v>135</v>
      </c>
      <c r="B29" s="40">
        <f t="shared" si="1"/>
        <v>11266748</v>
      </c>
      <c r="C29" s="40">
        <v>11066748</v>
      </c>
      <c r="D29" s="51">
        <v>200000</v>
      </c>
    </row>
    <row r="30" spans="1:4" ht="14.25">
      <c r="A30" s="52" t="s">
        <v>136</v>
      </c>
      <c r="B30" s="38">
        <f>SUM(B31:B34)</f>
        <v>2264013</v>
      </c>
      <c r="C30" s="38">
        <f>SUM(C31:C34)</f>
        <v>2264013</v>
      </c>
      <c r="D30" s="53">
        <f>SUM(D31:D34)</f>
        <v>0</v>
      </c>
    </row>
    <row r="31" spans="1:4" ht="14.25">
      <c r="A31" s="54" t="s">
        <v>137</v>
      </c>
      <c r="B31" s="40">
        <f aca="true" t="shared" si="2" ref="B31:B34">C31+D31</f>
        <v>1892303</v>
      </c>
      <c r="C31" s="40">
        <v>1892303</v>
      </c>
      <c r="D31" s="55"/>
    </row>
    <row r="32" spans="1:4" ht="14.25">
      <c r="A32" s="54" t="s">
        <v>138</v>
      </c>
      <c r="B32" s="40">
        <f t="shared" si="2"/>
        <v>106199.99999999999</v>
      </c>
      <c r="C32" s="40">
        <v>106199.99999999999</v>
      </c>
      <c r="D32" s="55"/>
    </row>
    <row r="33" spans="1:4" ht="14.25">
      <c r="A33" s="54" t="s">
        <v>139</v>
      </c>
      <c r="B33" s="40">
        <f t="shared" si="2"/>
        <v>3492</v>
      </c>
      <c r="C33" s="40">
        <v>3492</v>
      </c>
      <c r="D33" s="55"/>
    </row>
    <row r="34" spans="1:4" ht="14.25">
      <c r="A34" s="54" t="s">
        <v>140</v>
      </c>
      <c r="B34" s="40">
        <f t="shared" si="2"/>
        <v>262018.00000000003</v>
      </c>
      <c r="C34" s="40">
        <v>262018.00000000003</v>
      </c>
      <c r="D34" s="55"/>
    </row>
    <row r="35" spans="1:4" ht="14.25">
      <c r="A35" s="52" t="s">
        <v>141</v>
      </c>
      <c r="B35" s="38">
        <f aca="true" t="shared" si="3" ref="B35:B39">C35</f>
        <v>0</v>
      </c>
      <c r="C35" s="38">
        <f aca="true" t="shared" si="4" ref="C35:C39">D35</f>
        <v>0</v>
      </c>
      <c r="D35" s="53">
        <f aca="true" t="shared" si="5" ref="D35:D39">E35</f>
        <v>0</v>
      </c>
    </row>
    <row r="36" spans="1:4" ht="14.25">
      <c r="A36" s="54"/>
      <c r="B36" s="40"/>
      <c r="C36" s="40"/>
      <c r="D36" s="55"/>
    </row>
    <row r="37" spans="1:4" ht="14.25">
      <c r="A37" s="52" t="s">
        <v>142</v>
      </c>
      <c r="B37" s="38">
        <f t="shared" si="3"/>
        <v>0</v>
      </c>
      <c r="C37" s="38">
        <f t="shared" si="4"/>
        <v>0</v>
      </c>
      <c r="D37" s="53">
        <f t="shared" si="5"/>
        <v>0</v>
      </c>
    </row>
    <row r="38" spans="1:4" ht="14.25">
      <c r="A38" s="54"/>
      <c r="B38" s="40"/>
      <c r="C38" s="40"/>
      <c r="D38" s="55"/>
    </row>
    <row r="39" spans="1:4" ht="14.25">
      <c r="A39" s="52" t="s">
        <v>143</v>
      </c>
      <c r="B39" s="38">
        <f t="shared" si="3"/>
        <v>0</v>
      </c>
      <c r="C39" s="38">
        <f t="shared" si="4"/>
        <v>0</v>
      </c>
      <c r="D39" s="53">
        <f t="shared" si="5"/>
        <v>0</v>
      </c>
    </row>
    <row r="40" spans="1:4" ht="14.25">
      <c r="A40" s="54"/>
      <c r="B40" s="40"/>
      <c r="C40" s="40"/>
      <c r="D40" s="55"/>
    </row>
    <row r="41" spans="1:4" ht="14.25">
      <c r="A41" s="52" t="s">
        <v>101</v>
      </c>
      <c r="B41" s="38">
        <f>C41</f>
        <v>0</v>
      </c>
      <c r="C41" s="38">
        <f>D41</f>
        <v>0</v>
      </c>
      <c r="D41" s="53">
        <f>E41</f>
        <v>0</v>
      </c>
    </row>
    <row r="42" spans="1:4" ht="15">
      <c r="A42" s="56"/>
      <c r="B42" s="57"/>
      <c r="C42" s="57"/>
      <c r="D42" s="58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6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271</v>
      </c>
    </row>
    <row r="2" spans="1:4" ht="18.75">
      <c r="A2" s="28" t="s">
        <v>272</v>
      </c>
      <c r="B2" s="28"/>
      <c r="C2" s="28"/>
      <c r="D2" s="28"/>
    </row>
    <row r="3" spans="1:4" ht="14.25">
      <c r="A3" s="29" t="s">
        <v>105</v>
      </c>
      <c r="B3" s="29"/>
      <c r="C3" s="30"/>
      <c r="D3" s="31" t="s">
        <v>3</v>
      </c>
    </row>
    <row r="4" spans="1:4" ht="24.75" customHeight="1">
      <c r="A4" s="32" t="s">
        <v>269</v>
      </c>
      <c r="B4" s="33" t="s">
        <v>270</v>
      </c>
      <c r="C4" s="33"/>
      <c r="D4" s="33"/>
    </row>
    <row r="5" spans="1:4" ht="27.75" customHeight="1">
      <c r="A5" s="32"/>
      <c r="B5" s="33" t="s">
        <v>108</v>
      </c>
      <c r="C5" s="34" t="s">
        <v>112</v>
      </c>
      <c r="D5" s="34" t="s">
        <v>113</v>
      </c>
    </row>
    <row r="6" spans="1:4" ht="14.25">
      <c r="A6" s="35" t="s">
        <v>147</v>
      </c>
      <c r="B6" s="36">
        <f>B7+B9+B18+B28+B30+B33+B35</f>
        <v>15923000</v>
      </c>
      <c r="C6" s="36">
        <f>C7+C9+C18+C28+C30+C33+C35</f>
        <v>15877000</v>
      </c>
      <c r="D6" s="36">
        <f>D7+D9+D18+D28+D30+D33+D35</f>
        <v>100000</v>
      </c>
    </row>
    <row r="7" spans="1:4" ht="14.25">
      <c r="A7" s="37" t="s">
        <v>114</v>
      </c>
      <c r="B7" s="38">
        <v>0</v>
      </c>
      <c r="C7" s="38">
        <v>0</v>
      </c>
      <c r="D7" s="37"/>
    </row>
    <row r="8" spans="1:4" ht="14.25">
      <c r="A8" s="39"/>
      <c r="B8" s="40"/>
      <c r="C8" s="40"/>
      <c r="D8" s="39"/>
    </row>
    <row r="9" spans="1:4" ht="14.25">
      <c r="A9" s="37" t="s">
        <v>119</v>
      </c>
      <c r="B9" s="38">
        <f>SUM(B10:B17)</f>
        <v>6348000</v>
      </c>
      <c r="C9" s="38">
        <f>SUM(C10:C17)</f>
        <v>6248000</v>
      </c>
      <c r="D9" s="38">
        <f>SUM(D10:D17)</f>
        <v>100000</v>
      </c>
    </row>
    <row r="10" spans="1:4" ht="14.25">
      <c r="A10" s="39" t="s">
        <v>135</v>
      </c>
      <c r="B10" s="40">
        <f>C10+D10</f>
        <v>6348000</v>
      </c>
      <c r="C10" s="40">
        <v>6248000</v>
      </c>
      <c r="D10" s="40">
        <v>100000</v>
      </c>
    </row>
    <row r="11" spans="1:4" ht="14.25">
      <c r="A11" s="39"/>
      <c r="B11" s="40"/>
      <c r="C11" s="40"/>
      <c r="D11" s="40"/>
    </row>
    <row r="12" spans="1:4" ht="14.25">
      <c r="A12" s="39"/>
      <c r="B12" s="40"/>
      <c r="C12" s="40"/>
      <c r="D12" s="40"/>
    </row>
    <row r="13" spans="1:4" ht="14.25">
      <c r="A13" s="39"/>
      <c r="B13" s="40"/>
      <c r="C13" s="40"/>
      <c r="D13" s="40"/>
    </row>
    <row r="14" spans="1:4" ht="14.25">
      <c r="A14" s="39"/>
      <c r="B14" s="40"/>
      <c r="C14" s="40"/>
      <c r="D14" s="40"/>
    </row>
    <row r="15" spans="1:4" ht="14.25">
      <c r="A15" s="39"/>
      <c r="B15" s="40"/>
      <c r="C15" s="40"/>
      <c r="D15" s="40"/>
    </row>
    <row r="16" spans="1:4" ht="14.25">
      <c r="A16" s="39"/>
      <c r="B16" s="40"/>
      <c r="C16" s="40"/>
      <c r="D16" s="40"/>
    </row>
    <row r="17" spans="1:4" ht="14.25">
      <c r="A17" s="39"/>
      <c r="B17" s="40"/>
      <c r="C17" s="40"/>
      <c r="D17" s="40"/>
    </row>
    <row r="18" spans="1:4" ht="14.25">
      <c r="A18" s="37" t="s">
        <v>136</v>
      </c>
      <c r="B18" s="38">
        <f>SUM(B19:B27)</f>
        <v>8155000</v>
      </c>
      <c r="C18" s="38">
        <f>SUM(C19:C27)</f>
        <v>8209000</v>
      </c>
      <c r="D18" s="37"/>
    </row>
    <row r="19" spans="1:4" ht="14.25">
      <c r="A19" s="39" t="s">
        <v>273</v>
      </c>
      <c r="B19" s="40">
        <f>C19</f>
        <v>8155000</v>
      </c>
      <c r="C19" s="40">
        <v>8155000</v>
      </c>
      <c r="D19" s="41"/>
    </row>
    <row r="20" spans="1:4" ht="14.25">
      <c r="A20" s="39" t="s">
        <v>274</v>
      </c>
      <c r="B20" s="40"/>
      <c r="C20" s="40">
        <v>54000</v>
      </c>
      <c r="D20" s="39"/>
    </row>
    <row r="21" spans="1:4" ht="14.25">
      <c r="A21" s="39"/>
      <c r="B21" s="40"/>
      <c r="C21" s="40"/>
      <c r="D21" s="42"/>
    </row>
    <row r="22" spans="1:4" ht="14.25">
      <c r="A22" s="39"/>
      <c r="B22" s="40"/>
      <c r="C22" s="40"/>
      <c r="D22" s="39"/>
    </row>
    <row r="23" spans="1:4" ht="14.25">
      <c r="A23" s="39"/>
      <c r="B23" s="40"/>
      <c r="C23" s="40"/>
      <c r="D23" s="39"/>
    </row>
    <row r="24" spans="1:4" ht="14.25">
      <c r="A24" s="39"/>
      <c r="B24" s="40"/>
      <c r="C24" s="40"/>
      <c r="D24" s="39"/>
    </row>
    <row r="25" spans="1:4" ht="14.25">
      <c r="A25" s="39"/>
      <c r="B25" s="40"/>
      <c r="C25" s="40"/>
      <c r="D25" s="39"/>
    </row>
    <row r="26" spans="1:4" ht="14.25">
      <c r="A26" s="39"/>
      <c r="B26" s="40"/>
      <c r="C26" s="40"/>
      <c r="D26" s="39"/>
    </row>
    <row r="27" spans="1:4" ht="14.25">
      <c r="A27" s="39"/>
      <c r="B27" s="40"/>
      <c r="C27" s="40"/>
      <c r="D27" s="39"/>
    </row>
    <row r="28" spans="1:4" ht="14.25">
      <c r="A28" s="37" t="s">
        <v>141</v>
      </c>
      <c r="B28" s="38">
        <v>0</v>
      </c>
      <c r="C28" s="38">
        <v>0</v>
      </c>
      <c r="D28" s="37"/>
    </row>
    <row r="29" spans="1:4" ht="14.25">
      <c r="A29" s="39"/>
      <c r="B29" s="40"/>
      <c r="C29" s="39"/>
      <c r="D29" s="39"/>
    </row>
    <row r="30" spans="1:4" ht="14.25">
      <c r="A30" s="37" t="s">
        <v>142</v>
      </c>
      <c r="B30" s="43">
        <v>0</v>
      </c>
      <c r="C30" s="43">
        <v>0</v>
      </c>
      <c r="D30" s="37"/>
    </row>
    <row r="31" spans="1:4" ht="14.25">
      <c r="A31" s="39"/>
      <c r="B31" s="40"/>
      <c r="C31" s="40"/>
      <c r="D31" s="39"/>
    </row>
    <row r="32" spans="1:4" ht="14.25">
      <c r="A32" s="39"/>
      <c r="B32" s="39"/>
      <c r="C32" s="39"/>
      <c r="D32" s="39"/>
    </row>
    <row r="33" spans="1:4" ht="14.25">
      <c r="A33" s="37" t="s">
        <v>143</v>
      </c>
      <c r="B33" s="38">
        <v>1420000</v>
      </c>
      <c r="C33" s="38">
        <v>1420000</v>
      </c>
      <c r="D33" s="37"/>
    </row>
    <row r="34" spans="1:4" ht="14.25">
      <c r="A34" s="39" t="s">
        <v>155</v>
      </c>
      <c r="B34" s="40">
        <v>1420000</v>
      </c>
      <c r="C34" s="40">
        <v>1420000</v>
      </c>
      <c r="D34" s="39"/>
    </row>
    <row r="35" spans="1:4" ht="14.25">
      <c r="A35" s="37" t="s">
        <v>101</v>
      </c>
      <c r="B35" s="38">
        <v>0</v>
      </c>
      <c r="C35" s="38">
        <v>0</v>
      </c>
      <c r="D35" s="37"/>
    </row>
    <row r="36" spans="1:4" ht="14.25">
      <c r="A36" s="39"/>
      <c r="B36" s="40"/>
      <c r="C36" s="40"/>
      <c r="D36" s="39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2018-03-27T09:43:20Z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