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691" firstSheet="7" activeTab="8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<sst xmlns="http://schemas.openxmlformats.org/spreadsheetml/2006/main" count="474" uniqueCount="268">
  <si>
    <t>附件2-1</t>
  </si>
  <si>
    <t>部门收支总表</t>
  </si>
  <si>
    <t xml:space="preserve">单位名称：乐昌市房地产管理局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</si>
  <si>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</si>
  <si>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</si>
  <si>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</si>
  <si>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</si>
  <si>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</si>
  <si>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</si>
  <si>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</si>
  <si>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</si>
  <si>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</si>
  <si>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</si>
  <si>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</si>
  <si>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</si>
  <si>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</si>
  <si>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</si>
  <si>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</si>
  <si>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</si>
  <si>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</si>
  <si>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</si>
  <si>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</si>
  <si>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</si>
  <si>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</si>
  <si>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</si>
  <si>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</si>
  <si>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</si>
  <si>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</si>
  <si>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</si>
  <si>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</si>
  <si>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</si>
  <si>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</si>
  <si>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</si>
  <si>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</si>
  <si>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</si>
  <si>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</si>
  <si>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</si>
  <si>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</si>
  <si>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</si>
  <si>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</si>
  <si>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</si>
  <si>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</si>
  <si>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</si>
  <si>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</si>
  <si>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</si>
  <si>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</si>
  <si>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</si>
  <si>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</si>
  <si>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</si>
  <si>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</si>
  <si>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</si>
  <si>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</si>
  <si>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</si>
  <si>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</si>
  <si>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</si>
  <si>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单位名称：乐昌市房地产管理局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</si>
  <si>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</si>
  <si>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</si>
  <si>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</si>
  <si>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</si>
  <si>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</si>
  <si>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</si>
  <si>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</si>
  <si>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</si>
  <si>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</si>
  <si>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</si>
  <si>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</si>
  <si>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</si>
  <si>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</si>
  <si>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</si>
  <si>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</si>
  <si>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</si>
  <si>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</si>
  <si>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</si>
  <si>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</si>
  <si>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</si>
  <si>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</si>
  <si>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</si>
  <si>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</si>
  <si>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社会保障和就业支出</t>
  </si>
  <si>
    <t xml:space="preserve">  行政事业单位离退休</t>
  </si>
  <si>
    <t xml:space="preserve">    事业单位离退休</t>
  </si>
  <si>
    <t>离退休非统发工资</t>
  </si>
  <si>
    <t>城乡社区支出</t>
  </si>
  <si>
    <t xml:space="preserve">  城乡社区管理事务</t>
  </si>
  <si>
    <t xml:space="preserve">    住宅建设与房地产市场监管</t>
  </si>
  <si>
    <t>非统发工资</t>
  </si>
  <si>
    <t>保密员经费</t>
  </si>
  <si>
    <t>节日补贴</t>
  </si>
  <si>
    <t>定额公用经费</t>
  </si>
  <si>
    <t>遗属供养</t>
  </si>
  <si>
    <t>住房维修金</t>
  </si>
  <si>
    <t>住房公积金</t>
  </si>
  <si>
    <t>社会保障缴费</t>
  </si>
  <si>
    <t xml:space="preserve">    其他城乡社区管理事务支出</t>
  </si>
  <si>
    <t>大东街停车场物管费用及维修费</t>
  </si>
  <si>
    <t>非税征收经费（经营性收入核拨）</t>
  </si>
  <si>
    <t>非税征收经费（核拨）</t>
  </si>
  <si>
    <t xml:space="preserve">  城乡社区公共设施</t>
  </si>
  <si>
    <t xml:space="preserve">    其他城乡社区公共设施支出</t>
  </si>
  <si>
    <t>长岭头公租房小区物管费用</t>
  </si>
  <si>
    <t>人才公寓物管及维修费</t>
  </si>
  <si>
    <t>长岭头公租房电梯维护费</t>
  </si>
  <si>
    <t>人才公寓电梯维护费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</si>
  <si>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</si>
  <si>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</si>
  <si>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</si>
  <si>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</si>
  <si>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</si>
  <si>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</si>
  <si>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</si>
  <si>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</si>
  <si>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</si>
  <si>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</si>
  <si>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</si>
  <si>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</si>
  <si>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</si>
  <si>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</si>
  <si>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</si>
  <si>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</si>
  <si>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</si>
  <si>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</si>
  <si>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</si>
  <si>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</si>
  <si>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 xml:space="preserve">  离退休非统发工资</t>
  </si>
  <si>
    <t xml:space="preserve">  非统发工资</t>
  </si>
  <si>
    <t xml:space="preserve">  保密员经费</t>
  </si>
  <si>
    <t xml:space="preserve">  节日补贴</t>
  </si>
  <si>
    <t xml:space="preserve">  遗属供养</t>
  </si>
  <si>
    <t xml:space="preserve">  住房维修金</t>
  </si>
  <si>
    <t xml:space="preserve">  住房公积金</t>
  </si>
  <si>
    <t xml:space="preserve">  社会保障缴费</t>
  </si>
  <si>
    <t>商品和服务支出</t>
  </si>
  <si>
    <t xml:space="preserve">  定额公用经费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</si>
  <si>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</si>
  <si>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</si>
  <si>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</si>
  <si>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</si>
  <si>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</si>
  <si>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</si>
  <si>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</si>
  <si>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</si>
  <si>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</si>
  <si>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</si>
  <si>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</si>
  <si>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</si>
  <si>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</si>
  <si>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</si>
  <si>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</si>
  <si>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</si>
  <si>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</si>
  <si>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</si>
  <si>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</si>
  <si>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</si>
  <si>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</si>
  <si>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</si>
  <si>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</si>
  <si>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</si>
  <si>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</si>
  <si>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</si>
  <si>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</si>
  <si>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</si>
  <si>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</si>
  <si>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</si>
  <si>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</si>
  <si>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</si>
  <si>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</si>
  <si>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</si>
  <si>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</si>
  <si>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</si>
  <si>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</si>
  <si>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</si>
  <si>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</si>
  <si>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</si>
  <si>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</si>
  <si>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</si>
  <si>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</si>
  <si>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</si>
  <si>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</si>
  <si>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</si>
  <si>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</si>
  <si>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</si>
  <si>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</si>
  <si>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</si>
  <si>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</si>
  <si>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</si>
  <si>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</si>
  <si>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</si>
  <si>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</si>
  <si>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</si>
  <si>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</si>
  <si>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</si>
  <si>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</si>
  <si>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</si>
  <si>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</si>
  <si>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</si>
  <si>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</si>
  <si>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</si>
  <si>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</si>
  <si>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</si>
  <si>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</si>
  <si>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</si>
  <si>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</si>
  <si>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</si>
  <si>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</si>
  <si>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</si>
  <si>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</si>
  <si>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</si>
  <si>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</si>
  <si>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</si>
  <si>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</si>
  <si>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</si>
  <si>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</si>
  <si>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</si>
  <si>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</si>
  <si>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</si>
  <si>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</si>
  <si>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</si>
  <si>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</si>
  <si>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</si>
  <si>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</si>
  <si>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</si>
  <si>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</si>
  <si>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</si>
  <si>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</si>
  <si>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</si>
  <si>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</si>
  <si>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</si>
  <si>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</si>
  <si>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</si>
  <si>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</si>
  <si>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</si>
  <si>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</si>
  <si>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</si>
  <si>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</si>
  <si>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</si>
  <si>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</si>
  <si>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</si>
  <si>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</si>
  <si>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</si>
  <si>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</si>
  <si>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</si>
  <si>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</si>
  <si>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</si>
  <si>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</si>
  <si>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</si>
  <si>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</si>
  <si>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</si>
  <si>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</si>
  <si>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</si>
  <si>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</si>
  <si>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</si>
  <si>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</si>
  <si>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</si>
  <si>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</si>
  <si>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</si>
  <si>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</si>
  <si>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</si>
  <si>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</si>
  <si>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</si>
  <si>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</si>
  <si>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</si>
  <si>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</si>
  <si>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</si>
  <si>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</si>
  <si>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</si>
  <si>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无</t>
  </si>
  <si>
    <t>注：此表无数据，为空表。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</si>
</sst>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5" fillId="8" borderId="0" applyNumberFormat="0" applyBorder="0" applyAlignment="0" applyProtection="0"/>
    <xf numFmtId="0" fontId="32" fillId="0" borderId="5" applyNumberFormat="0" applyFill="0" applyAlignment="0" applyProtection="0"/>
    <xf numFmtId="0" fontId="25" fillId="9" borderId="0" applyNumberFormat="0" applyBorder="0" applyAlignment="0" applyProtection="0"/>
    <xf numFmtId="0" fontId="41" fillId="10" borderId="6" applyNumberFormat="0" applyAlignment="0" applyProtection="0"/>
    <xf numFmtId="0" fontId="26" fillId="10" borderId="1" applyNumberFormat="0" applyAlignment="0" applyProtection="0"/>
    <xf numFmtId="0" fontId="33" fillId="11" borderId="7" applyNumberFormat="0" applyAlignment="0" applyProtection="0"/>
    <xf numFmtId="0" fontId="7" fillId="3" borderId="0" applyNumberFormat="0" applyBorder="0" applyAlignment="0" applyProtection="0"/>
    <xf numFmtId="0" fontId="25" fillId="12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9" fillId="0" borderId="9" applyNumberFormat="0" applyFill="0" applyAlignment="0" applyProtection="0"/>
    <xf numFmtId="0" fontId="40" fillId="2" borderId="0" applyNumberFormat="0" applyBorder="0" applyAlignment="0" applyProtection="0"/>
    <xf numFmtId="0" fontId="42" fillId="13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center"/>
      <protection/>
    </xf>
    <xf numFmtId="0" fontId="4" fillId="0" borderId="0" xfId="68" applyFont="1" applyAlignment="1">
      <alignment horizontal="left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Fill="1" applyBorder="1" applyAlignment="1">
      <alignment horizontal="center" vertical="center" wrapText="1" shrinkToFit="1"/>
      <protection/>
    </xf>
    <xf numFmtId="0" fontId="7" fillId="0" borderId="10" xfId="68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center" vertical="center" shrinkToFit="1"/>
      <protection/>
    </xf>
    <xf numFmtId="4" fontId="7" fillId="0" borderId="10" xfId="68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3" xfId="45" applyNumberFormat="1" applyFont="1" applyFill="1" applyBorder="1" applyAlignment="1">
      <alignment/>
    </xf>
    <xf numFmtId="0" fontId="15" fillId="0" borderId="0" xfId="69" applyFont="1" applyAlignment="1">
      <alignment horizontal="center"/>
      <protection/>
    </xf>
    <xf numFmtId="0" fontId="16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4" fillId="24" borderId="10" xfId="69" applyFont="1" applyFill="1" applyBorder="1" applyAlignment="1">
      <alignment horizontal="center" vertical="center" wrapText="1" shrinkToFit="1"/>
      <protection/>
    </xf>
    <xf numFmtId="0" fontId="4" fillId="24" borderId="10" xfId="69" applyFont="1" applyFill="1" applyBorder="1" applyAlignment="1">
      <alignment horizontal="center" vertical="center" shrinkToFit="1"/>
      <protection/>
    </xf>
    <xf numFmtId="4" fontId="4" fillId="24" borderId="10" xfId="69" applyNumberFormat="1" applyFont="1" applyFill="1" applyBorder="1" applyAlignment="1">
      <alignment horizontal="right" vertical="center" shrinkToFit="1"/>
      <protection/>
    </xf>
    <xf numFmtId="0" fontId="4" fillId="24" borderId="10" xfId="69" applyFont="1" applyFill="1" applyBorder="1" applyAlignment="1">
      <alignment horizontal="left" vertical="center" shrinkToFit="1"/>
      <protection/>
    </xf>
    <xf numFmtId="0" fontId="4" fillId="24" borderId="10" xfId="69" applyFont="1" applyFill="1" applyBorder="1" applyAlignment="1">
      <alignment horizontal="right" vertical="center" shrinkToFit="1"/>
      <protection/>
    </xf>
    <xf numFmtId="176" fontId="4" fillId="24" borderId="10" xfId="69" applyNumberFormat="1" applyFont="1" applyFill="1" applyBorder="1" applyAlignment="1">
      <alignment horizontal="right" vertical="center" shrinkToFit="1"/>
      <protection/>
    </xf>
    <xf numFmtId="0" fontId="17" fillId="0" borderId="0" xfId="70" applyFont="1" applyAlignment="1">
      <alignment horizontal="center"/>
      <protection/>
    </xf>
    <xf numFmtId="0" fontId="18" fillId="0" borderId="0" xfId="70" applyFont="1">
      <alignment/>
      <protection/>
    </xf>
    <xf numFmtId="0" fontId="19" fillId="0" borderId="0" xfId="70" applyFont="1">
      <alignment/>
      <protection/>
    </xf>
    <xf numFmtId="0" fontId="18" fillId="0" borderId="0" xfId="70" applyFont="1" applyAlignment="1">
      <alignment horizontal="center"/>
      <protection/>
    </xf>
    <xf numFmtId="0" fontId="18" fillId="0" borderId="0" xfId="70" applyFont="1" applyAlignment="1">
      <alignment horizontal="right"/>
      <protection/>
    </xf>
    <xf numFmtId="0" fontId="18" fillId="24" borderId="10" xfId="70" applyFont="1" applyFill="1" applyBorder="1" applyAlignment="1">
      <alignment horizontal="center" vertical="center"/>
      <protection/>
    </xf>
    <xf numFmtId="0" fontId="18" fillId="24" borderId="10" xfId="70" applyFont="1" applyFill="1" applyBorder="1" applyAlignment="1">
      <alignment horizontal="center" vertical="center" wrapText="1"/>
      <protection/>
    </xf>
    <xf numFmtId="0" fontId="18" fillId="24" borderId="10" xfId="70" applyFont="1" applyFill="1" applyBorder="1" applyAlignment="1">
      <alignment horizontal="left" vertical="center"/>
      <protection/>
    </xf>
    <xf numFmtId="4" fontId="18" fillId="24" borderId="10" xfId="70" applyNumberFormat="1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right" vertical="center" shrinkToFit="1"/>
      <protection/>
    </xf>
    <xf numFmtId="0" fontId="18" fillId="24" borderId="10" xfId="70" applyFont="1" applyFill="1" applyBorder="1" applyAlignment="1">
      <alignment horizontal="left" vertical="center" shrinkToFit="1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vertical="center"/>
      <protection/>
    </xf>
    <xf numFmtId="4" fontId="18" fillId="24" borderId="10" xfId="70" applyNumberFormat="1" applyFont="1" applyFill="1" applyBorder="1" applyAlignment="1">
      <alignment vertical="center"/>
      <protection/>
    </xf>
    <xf numFmtId="0" fontId="18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1" fillId="24" borderId="12" xfId="45" applyFont="1" applyFill="1" applyBorder="1" applyAlignment="1">
      <alignment horizontal="center" vertical="center" wrapText="1" shrinkToFit="1"/>
    </xf>
    <xf numFmtId="0" fontId="21" fillId="24" borderId="14" xfId="45" applyFont="1" applyFill="1" applyBorder="1" applyAlignment="1">
      <alignment horizontal="center" vertical="center" wrapText="1" shrinkToFit="1"/>
    </xf>
    <xf numFmtId="0" fontId="21" fillId="24" borderId="15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1" fillId="24" borderId="13" xfId="45" applyFont="1" applyFill="1" applyBorder="1" applyAlignment="1">
      <alignment horizontal="center" vertical="center" wrapText="1" shrinkToFit="1"/>
    </xf>
    <xf numFmtId="0" fontId="21" fillId="24" borderId="16" xfId="45" applyFont="1" applyFill="1" applyBorder="1" applyAlignment="1">
      <alignment horizontal="center" vertical="center" wrapText="1" shrinkToFit="1"/>
    </xf>
    <xf numFmtId="0" fontId="21" fillId="24" borderId="17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1" fillId="24" borderId="18" xfId="45" applyFont="1" applyFill="1" applyBorder="1" applyAlignment="1">
      <alignment horizontal="center" vertical="center" wrapText="1" shrinkToFit="1"/>
    </xf>
    <xf numFmtId="0" fontId="21" fillId="24" borderId="19" xfId="45" applyNumberFormat="1" applyFont="1" applyFill="1" applyBorder="1" applyAlignment="1">
      <alignment horizontal="center" vertical="center" wrapText="1" shrinkToFit="1"/>
    </xf>
    <xf numFmtId="0" fontId="21" fillId="24" borderId="20" xfId="45" applyFont="1" applyFill="1" applyBorder="1" applyAlignment="1">
      <alignment horizontal="center" vertical="center" wrapText="1" shrinkToFit="1"/>
    </xf>
    <xf numFmtId="4" fontId="14" fillId="0" borderId="17" xfId="45" applyNumberFormat="1" applyFont="1" applyFill="1" applyBorder="1" applyAlignment="1">
      <alignment/>
    </xf>
    <xf numFmtId="0" fontId="14" fillId="0" borderId="21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4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NumberFormat="1" applyFont="1" applyFill="1" applyBorder="1" applyAlignment="1">
      <alignment horizontal="center" vertical="center" wrapText="1" shrinkToFit="1"/>
    </xf>
    <xf numFmtId="0" fontId="22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21" xfId="15" applyFont="1" applyFill="1" applyBorder="1" applyAlignment="1">
      <alignment horizontal="left" vertical="center" shrinkToFit="1"/>
      <protection/>
    </xf>
    <xf numFmtId="0" fontId="7" fillId="24" borderId="22" xfId="15" applyFont="1" applyFill="1" applyBorder="1" applyAlignment="1">
      <alignment horizontal="left" vertical="center" shrinkToFit="1"/>
      <protection/>
    </xf>
    <xf numFmtId="0" fontId="7" fillId="24" borderId="23" xfId="15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2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0" fontId="7" fillId="24" borderId="25" xfId="66" applyFont="1" applyFill="1" applyBorder="1" applyAlignment="1">
      <alignment horizontal="center" vertical="center" shrinkToFit="1"/>
      <protection/>
    </xf>
    <xf numFmtId="0" fontId="7" fillId="24" borderId="25" xfId="66" applyFont="1" applyFill="1" applyBorder="1" applyAlignment="1">
      <alignment horizontal="center" vertical="center" wrapText="1" shrinkToFit="1"/>
      <protection/>
    </xf>
    <xf numFmtId="0" fontId="7" fillId="24" borderId="26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shrinkToFit="1"/>
      <protection/>
    </xf>
    <xf numFmtId="0" fontId="7" fillId="24" borderId="26" xfId="66" applyFont="1" applyFill="1" applyBorder="1" applyAlignment="1">
      <alignment horizontal="center" vertical="center" shrinkToFit="1"/>
      <protection/>
    </xf>
    <xf numFmtId="4" fontId="7" fillId="24" borderId="16" xfId="66" applyNumberFormat="1" applyFont="1" applyFill="1" applyBorder="1" applyAlignment="1">
      <alignment horizontal="right" vertical="center" shrinkToFit="1"/>
      <protection/>
    </xf>
    <xf numFmtId="0" fontId="7" fillId="24" borderId="26" xfId="66" applyFont="1" applyFill="1" applyBorder="1" applyAlignment="1">
      <alignment horizontal="left" vertical="center" shrinkToFit="1"/>
      <protection/>
    </xf>
    <xf numFmtId="0" fontId="7" fillId="24" borderId="16" xfId="66" applyFont="1" applyFill="1" applyBorder="1" applyAlignment="1">
      <alignment horizontal="left" vertical="center" shrinkToFit="1"/>
      <protection/>
    </xf>
    <xf numFmtId="0" fontId="7" fillId="24" borderId="16" xfId="66" applyFont="1" applyFill="1" applyBorder="1" applyAlignment="1">
      <alignment horizontal="right" vertical="center" shrinkToFit="1"/>
      <protection/>
    </xf>
    <xf numFmtId="0" fontId="7" fillId="0" borderId="26" xfId="66" applyFont="1" applyBorder="1" applyAlignment="1">
      <alignment horizontal="left" vertical="center" shrinkToFit="1"/>
      <protection/>
    </xf>
    <xf numFmtId="0" fontId="7" fillId="0" borderId="16" xfId="66" applyFont="1" applyBorder="1" applyAlignment="1">
      <alignment horizontal="left" vertical="center" shrinkToFit="1"/>
      <protection/>
    </xf>
    <xf numFmtId="4" fontId="7" fillId="0" borderId="16" xfId="66" applyNumberFormat="1" applyFont="1" applyBorder="1" applyAlignment="1">
      <alignment horizontal="right" vertical="center" shrinkToFit="1"/>
      <protection/>
    </xf>
    <xf numFmtId="0" fontId="7" fillId="0" borderId="16" xfId="66" applyFont="1" applyBorder="1" applyAlignment="1">
      <alignment horizontal="right" vertical="center" shrinkToFit="1"/>
      <protection/>
    </xf>
    <xf numFmtId="0" fontId="7" fillId="0" borderId="26" xfId="66" applyFont="1" applyBorder="1" applyAlignment="1">
      <alignment horizontal="center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4" fillId="0" borderId="0" xfId="65" applyNumberFormat="1" applyFont="1" applyFill="1" applyBorder="1" applyAlignment="1">
      <alignment vertical="center"/>
    </xf>
    <xf numFmtId="0" fontId="14" fillId="0" borderId="0" xfId="65" applyNumberFormat="1" applyFont="1" applyFill="1" applyBorder="1" applyAlignment="1">
      <alignment horizontal="right" vertical="center"/>
    </xf>
    <xf numFmtId="0" fontId="23" fillId="24" borderId="14" xfId="65" applyFont="1" applyFill="1" applyBorder="1" applyAlignment="1">
      <alignment horizontal="center" vertical="center" wrapText="1" shrinkToFit="1"/>
    </xf>
    <xf numFmtId="0" fontId="23" fillId="24" borderId="16" xfId="65" applyFont="1" applyFill="1" applyBorder="1" applyAlignment="1">
      <alignment horizontal="center" vertical="center" wrapText="1" shrinkToFit="1"/>
    </xf>
    <xf numFmtId="0" fontId="23" fillId="24" borderId="19" xfId="65" applyFont="1" applyFill="1" applyBorder="1" applyAlignment="1">
      <alignment horizontal="center" vertical="center" wrapText="1" shrinkToFit="1"/>
    </xf>
    <xf numFmtId="0" fontId="24" fillId="24" borderId="19" xfId="65" applyFont="1" applyFill="1" applyBorder="1" applyAlignment="1">
      <alignment horizontal="center" vertical="center" wrapText="1" shrinkToFit="1"/>
    </xf>
    <xf numFmtId="0" fontId="23" fillId="24" borderId="19" xfId="65" applyFont="1" applyFill="1" applyBorder="1" applyAlignment="1">
      <alignment horizontal="left" vertical="center" wrapText="1" shrinkToFit="1"/>
    </xf>
    <xf numFmtId="4" fontId="23" fillId="0" borderId="19" xfId="65" applyNumberFormat="1" applyFont="1" applyBorder="1" applyAlignment="1">
      <alignment horizontal="center" shrinkToFit="1"/>
    </xf>
    <xf numFmtId="4" fontId="23" fillId="0" borderId="19" xfId="65" applyNumberFormat="1" applyFont="1" applyBorder="1" applyAlignment="1">
      <alignment horizontal="right"/>
    </xf>
    <xf numFmtId="0" fontId="23" fillId="24" borderId="19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39" sqref="D3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16" t="s">
        <v>1</v>
      </c>
      <c r="B2" s="116"/>
      <c r="C2" s="116"/>
      <c r="D2" s="116"/>
    </row>
    <row r="3" spans="1:4" ht="14.25">
      <c r="A3" s="117"/>
      <c r="B3" s="118"/>
      <c r="C3" s="118"/>
      <c r="D3" s="118"/>
    </row>
    <row r="4" spans="1:4" s="115" customFormat="1" ht="12">
      <c r="A4" s="119" t="s">
        <v>2</v>
      </c>
      <c r="B4" s="119"/>
      <c r="C4" s="119"/>
      <c r="D4" s="120" t="s">
        <v>3</v>
      </c>
    </row>
    <row r="5" spans="1:4" ht="14.25">
      <c r="A5" s="121" t="s">
        <v>4</v>
      </c>
      <c r="B5" s="122"/>
      <c r="C5" s="121" t="s">
        <v>5</v>
      </c>
      <c r="D5" s="122"/>
    </row>
    <row r="6" spans="1:4" ht="14.25">
      <c r="A6" s="123" t="s">
        <v>6</v>
      </c>
      <c r="B6" s="124" t="s">
        <v>7</v>
      </c>
      <c r="C6" s="125" t="s">
        <v>8</v>
      </c>
      <c r="D6" s="124" t="s">
        <v>7</v>
      </c>
    </row>
    <row r="7" spans="1:4" ht="14.25">
      <c r="A7" s="125" t="s">
        <v>9</v>
      </c>
      <c r="B7" s="126">
        <f>B8+B9</f>
        <v>5644968</v>
      </c>
      <c r="C7" s="125" t="s">
        <v>10</v>
      </c>
      <c r="D7" s="126">
        <f>D8+D9</f>
        <v>3858968</v>
      </c>
    </row>
    <row r="8" spans="1:4" ht="14.25">
      <c r="A8" s="125" t="s">
        <v>11</v>
      </c>
      <c r="B8" s="126">
        <v>4158968</v>
      </c>
      <c r="C8" s="125" t="s">
        <v>12</v>
      </c>
      <c r="D8" s="126">
        <v>3638968</v>
      </c>
    </row>
    <row r="9" spans="1:4" ht="14.25">
      <c r="A9" s="125" t="s">
        <v>13</v>
      </c>
      <c r="B9" s="126">
        <v>1486000</v>
      </c>
      <c r="C9" s="125" t="s">
        <v>14</v>
      </c>
      <c r="D9" s="126">
        <v>220000</v>
      </c>
    </row>
    <row r="10" spans="1:4" ht="14.25">
      <c r="A10" s="125" t="s">
        <v>15</v>
      </c>
      <c r="B10" s="126"/>
      <c r="C10" s="125" t="s">
        <v>16</v>
      </c>
      <c r="D10" s="126"/>
    </row>
    <row r="11" spans="1:4" ht="14.25">
      <c r="A11" s="125" t="s">
        <v>17</v>
      </c>
      <c r="B11" s="127"/>
      <c r="C11" s="125" t="s">
        <v>18</v>
      </c>
      <c r="D11" s="127"/>
    </row>
    <row r="12" spans="1:4" ht="14.25">
      <c r="A12" s="125" t="s">
        <v>19</v>
      </c>
      <c r="B12" s="126"/>
      <c r="C12" s="125" t="s">
        <v>20</v>
      </c>
      <c r="D12" s="127"/>
    </row>
    <row r="13" spans="1:4" ht="14.25">
      <c r="A13" s="125" t="s">
        <v>21</v>
      </c>
      <c r="B13" s="127"/>
      <c r="C13" s="125" t="s">
        <v>22</v>
      </c>
      <c r="D13" s="126"/>
    </row>
    <row r="14" spans="1:4" ht="14.25">
      <c r="A14" s="125" t="s">
        <v>23</v>
      </c>
      <c r="B14" s="127"/>
      <c r="C14" s="125" t="s">
        <v>24</v>
      </c>
      <c r="D14" s="126"/>
    </row>
    <row r="15" spans="1:4" ht="14.25">
      <c r="A15" s="125" t="s">
        <v>25</v>
      </c>
      <c r="B15" s="127"/>
      <c r="C15" s="125" t="s">
        <v>26</v>
      </c>
      <c r="D15" s="126"/>
    </row>
    <row r="16" spans="1:4" ht="14.25">
      <c r="A16" s="125" t="s">
        <v>27</v>
      </c>
      <c r="B16" s="127"/>
      <c r="C16" s="125" t="s">
        <v>28</v>
      </c>
      <c r="D16" s="126"/>
    </row>
    <row r="17" spans="1:4" ht="14.25">
      <c r="A17" s="125" t="s">
        <v>29</v>
      </c>
      <c r="B17" s="126"/>
      <c r="C17" s="125"/>
      <c r="D17" s="128"/>
    </row>
    <row r="18" spans="1:4" ht="14.25">
      <c r="A18" s="125" t="s">
        <v>30</v>
      </c>
      <c r="B18" s="126"/>
      <c r="C18" s="125" t="s">
        <v>31</v>
      </c>
      <c r="D18" s="126">
        <f>D19</f>
        <v>1786000</v>
      </c>
    </row>
    <row r="19" spans="1:4" ht="14.25">
      <c r="A19" s="125" t="s">
        <v>32</v>
      </c>
      <c r="B19" s="126"/>
      <c r="C19" s="125" t="s">
        <v>24</v>
      </c>
      <c r="D19" s="126">
        <v>1786000</v>
      </c>
    </row>
    <row r="20" spans="1:4" ht="14.25">
      <c r="A20" s="125" t="s">
        <v>33</v>
      </c>
      <c r="B20" s="126"/>
      <c r="C20" s="125" t="s">
        <v>34</v>
      </c>
      <c r="D20" s="126"/>
    </row>
    <row r="21" spans="1:4" ht="14.25">
      <c r="A21" s="125" t="s">
        <v>35</v>
      </c>
      <c r="B21" s="126"/>
      <c r="C21" s="125" t="s">
        <v>36</v>
      </c>
      <c r="D21" s="126"/>
    </row>
    <row r="22" spans="1:4" ht="14.25">
      <c r="A22" s="125"/>
      <c r="B22" s="128"/>
      <c r="C22" s="125" t="s">
        <v>37</v>
      </c>
      <c r="D22" s="126"/>
    </row>
    <row r="23" spans="1:4" ht="14.25">
      <c r="A23" s="125"/>
      <c r="B23" s="128"/>
      <c r="C23" s="125" t="s">
        <v>38</v>
      </c>
      <c r="D23" s="126"/>
    </row>
    <row r="24" spans="1:4" ht="14.25">
      <c r="A24" s="125"/>
      <c r="B24" s="128"/>
      <c r="C24" s="125" t="s">
        <v>28</v>
      </c>
      <c r="D24" s="126"/>
    </row>
    <row r="25" spans="1:4" ht="14.25">
      <c r="A25" s="125"/>
      <c r="B25" s="128"/>
      <c r="C25" s="125"/>
      <c r="D25" s="128"/>
    </row>
    <row r="26" spans="1:4" ht="14.25">
      <c r="A26" s="125"/>
      <c r="B26" s="128"/>
      <c r="C26" s="125" t="s">
        <v>39</v>
      </c>
      <c r="D26" s="126"/>
    </row>
    <row r="27" spans="1:4" ht="14.25">
      <c r="A27" s="125"/>
      <c r="B27" s="128"/>
      <c r="C27" s="125"/>
      <c r="D27" s="128"/>
    </row>
    <row r="28" spans="1:4" ht="14.25">
      <c r="A28" s="125" t="s">
        <v>40</v>
      </c>
      <c r="B28" s="126">
        <f>B7</f>
        <v>5644968</v>
      </c>
      <c r="C28" s="123" t="s">
        <v>41</v>
      </c>
      <c r="D28" s="126">
        <f>D7+D18</f>
        <v>5644968</v>
      </c>
    </row>
    <row r="29" spans="1:4" ht="14.25">
      <c r="A29" s="125"/>
      <c r="B29" s="128"/>
      <c r="C29" s="125"/>
      <c r="D29" s="128"/>
    </row>
    <row r="30" spans="1:4" ht="14.25">
      <c r="A30" s="125" t="s">
        <v>42</v>
      </c>
      <c r="B30" s="126"/>
      <c r="C30" s="125" t="s">
        <v>43</v>
      </c>
      <c r="D30" s="126"/>
    </row>
    <row r="31" spans="1:4" ht="14.25">
      <c r="A31" s="125" t="s">
        <v>44</v>
      </c>
      <c r="B31" s="127"/>
      <c r="C31" s="125" t="s">
        <v>45</v>
      </c>
      <c r="D31" s="127"/>
    </row>
    <row r="32" spans="1:4" ht="14.25">
      <c r="A32" s="125" t="s">
        <v>46</v>
      </c>
      <c r="B32" s="126"/>
      <c r="C32" s="125" t="s">
        <v>47</v>
      </c>
      <c r="D32" s="127"/>
    </row>
    <row r="33" spans="1:4" ht="14.25">
      <c r="A33" s="125" t="s">
        <v>48</v>
      </c>
      <c r="B33" s="127"/>
      <c r="C33" s="125"/>
      <c r="D33" s="128"/>
    </row>
    <row r="34" spans="1:4" ht="14.25">
      <c r="A34" s="125"/>
      <c r="B34" s="128"/>
      <c r="C34" s="125"/>
      <c r="D34" s="128"/>
    </row>
    <row r="35" spans="1:4" ht="14.25">
      <c r="A35" s="125"/>
      <c r="B35" s="128"/>
      <c r="C35" s="125"/>
      <c r="D35" s="128"/>
    </row>
    <row r="36" spans="1:4" ht="14.25">
      <c r="A36" s="125" t="s">
        <v>49</v>
      </c>
      <c r="B36" s="127"/>
      <c r="C36" s="125" t="s">
        <v>50</v>
      </c>
      <c r="D36" s="128"/>
    </row>
    <row r="37" spans="1:4" ht="14.25">
      <c r="A37" s="125"/>
      <c r="B37" s="128"/>
      <c r="C37" s="125"/>
      <c r="D37" s="128"/>
    </row>
    <row r="38" spans="1:4" ht="14.25">
      <c r="A38" s="125" t="s">
        <v>51</v>
      </c>
      <c r="B38" s="126">
        <f>B28</f>
        <v>5644968</v>
      </c>
      <c r="C38" s="123" t="s">
        <v>52</v>
      </c>
      <c r="D38" s="126">
        <f>D28</f>
        <v>5644968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249</v>
      </c>
    </row>
    <row r="2" spans="1:2" ht="30" customHeight="1">
      <c r="A2" s="12" t="s">
        <v>250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251</v>
      </c>
    </row>
    <row r="5" spans="1:2" ht="39" customHeight="1">
      <c r="A5" s="16" t="s">
        <v>252</v>
      </c>
      <c r="B5" s="9">
        <v>220000</v>
      </c>
    </row>
    <row r="6" spans="1:2" ht="39" customHeight="1">
      <c r="A6" s="17" t="s">
        <v>253</v>
      </c>
      <c r="B6" s="11">
        <v>0</v>
      </c>
    </row>
    <row r="7" spans="1:2" ht="39" customHeight="1">
      <c r="A7" s="11" t="s">
        <v>254</v>
      </c>
      <c r="B7" s="11">
        <v>0</v>
      </c>
    </row>
    <row r="8" spans="1:2" ht="39" customHeight="1">
      <c r="A8" s="11" t="s">
        <v>255</v>
      </c>
      <c r="B8" s="11">
        <v>0</v>
      </c>
    </row>
    <row r="9" spans="1:2" ht="39" customHeight="1">
      <c r="A9" s="11" t="s">
        <v>256</v>
      </c>
      <c r="B9" s="11">
        <v>0</v>
      </c>
    </row>
    <row r="10" spans="1:2" ht="39" customHeight="1">
      <c r="A10" s="11" t="s">
        <v>257</v>
      </c>
      <c r="B10" s="11">
        <v>0</v>
      </c>
    </row>
    <row r="11" spans="1:2" ht="39" customHeight="1">
      <c r="A11" s="11" t="s">
        <v>258</v>
      </c>
      <c r="B11" s="11">
        <v>0</v>
      </c>
    </row>
    <row r="12" spans="1:2" ht="14.25">
      <c r="A12" s="18" t="s">
        <v>259</v>
      </c>
      <c r="B12" s="18"/>
    </row>
    <row r="13" spans="1:2" ht="14.25">
      <c r="A13" s="19" t="s">
        <v>260</v>
      </c>
      <c r="B13" s="19"/>
    </row>
    <row r="14" spans="1:2" ht="37.5" customHeight="1">
      <c r="A14" s="20" t="s">
        <v>261</v>
      </c>
      <c r="B14" s="20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3"/>
  <sheetViews>
    <sheetView zoomScaleSheetLayoutView="100" workbookViewId="0" topLeftCell="A1">
      <selection activeCell="A23" sqref="A23:B23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262</v>
      </c>
    </row>
    <row r="2" spans="1:7" ht="22.5">
      <c r="A2" s="2" t="s">
        <v>263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264</v>
      </c>
      <c r="B4" s="7"/>
      <c r="C4" s="7"/>
      <c r="D4" s="7"/>
      <c r="E4" s="7" t="s">
        <v>265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117</v>
      </c>
      <c r="F5" s="7" t="s">
        <v>107</v>
      </c>
      <c r="G5" s="7" t="s">
        <v>108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 t="s">
        <v>266</v>
      </c>
      <c r="F9" s="10"/>
      <c r="G9" s="10"/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  <row r="23" ht="14.25">
      <c r="A23" t="s">
        <v>267</v>
      </c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1"/>
  <sheetViews>
    <sheetView zoomScaleSheetLayoutView="100" workbookViewId="0" topLeftCell="A10">
      <selection activeCell="D24" sqref="D24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93" t="s">
        <v>54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5">
      <c r="A3" s="94" t="s">
        <v>55</v>
      </c>
      <c r="B3" s="94"/>
      <c r="C3" s="94"/>
      <c r="D3" s="95"/>
      <c r="E3" s="95"/>
      <c r="F3" s="95"/>
      <c r="G3" s="95"/>
      <c r="H3" s="96"/>
      <c r="I3" s="95"/>
      <c r="J3" s="113"/>
      <c r="K3" s="114" t="s">
        <v>56</v>
      </c>
    </row>
    <row r="4" spans="1:11" ht="21" customHeight="1">
      <c r="A4" s="97" t="s">
        <v>57</v>
      </c>
      <c r="B4" s="98"/>
      <c r="C4" s="98"/>
      <c r="D4" s="98"/>
      <c r="E4" s="99" t="s">
        <v>58</v>
      </c>
      <c r="F4" s="99" t="s">
        <v>59</v>
      </c>
      <c r="G4" s="99" t="s">
        <v>60</v>
      </c>
      <c r="H4" s="99" t="s">
        <v>61</v>
      </c>
      <c r="I4" s="99" t="s">
        <v>62</v>
      </c>
      <c r="J4" s="99" t="s">
        <v>63</v>
      </c>
      <c r="K4" s="99" t="s">
        <v>64</v>
      </c>
    </row>
    <row r="5" spans="1:11" ht="21" customHeight="1">
      <c r="A5" s="100" t="s">
        <v>65</v>
      </c>
      <c r="B5" s="101"/>
      <c r="C5" s="101"/>
      <c r="D5" s="102" t="s">
        <v>66</v>
      </c>
      <c r="E5" s="101"/>
      <c r="F5" s="101"/>
      <c r="G5" s="101"/>
      <c r="H5" s="101"/>
      <c r="I5" s="101"/>
      <c r="J5" s="101"/>
      <c r="K5" s="99"/>
    </row>
    <row r="6" spans="1:11" ht="21" customHeight="1">
      <c r="A6" s="100"/>
      <c r="B6" s="101"/>
      <c r="C6" s="101"/>
      <c r="D6" s="102"/>
      <c r="E6" s="101"/>
      <c r="F6" s="101"/>
      <c r="G6" s="101"/>
      <c r="H6" s="101"/>
      <c r="I6" s="101"/>
      <c r="J6" s="101"/>
      <c r="K6" s="99"/>
    </row>
    <row r="7" spans="1:11" ht="21" customHeight="1">
      <c r="A7" s="103" t="s">
        <v>67</v>
      </c>
      <c r="B7" s="102" t="s">
        <v>68</v>
      </c>
      <c r="C7" s="102" t="s">
        <v>69</v>
      </c>
      <c r="D7" s="102" t="s">
        <v>70</v>
      </c>
      <c r="E7" s="101" t="s">
        <v>71</v>
      </c>
      <c r="F7" s="101" t="s">
        <v>72</v>
      </c>
      <c r="G7" s="101" t="s">
        <v>73</v>
      </c>
      <c r="H7" s="101" t="s">
        <v>74</v>
      </c>
      <c r="I7" s="101" t="s">
        <v>75</v>
      </c>
      <c r="J7" s="101" t="s">
        <v>76</v>
      </c>
      <c r="K7" s="101" t="s">
        <v>77</v>
      </c>
    </row>
    <row r="8" spans="1:11" ht="21" customHeight="1">
      <c r="A8" s="103"/>
      <c r="B8" s="102"/>
      <c r="C8" s="102"/>
      <c r="D8" s="102" t="s">
        <v>78</v>
      </c>
      <c r="E8" s="104">
        <f>E9+E12</f>
        <v>5644968</v>
      </c>
      <c r="F8" s="104">
        <f>F9+F12</f>
        <v>5644968</v>
      </c>
      <c r="G8" s="104"/>
      <c r="H8" s="104"/>
      <c r="I8" s="104"/>
      <c r="J8" s="104"/>
      <c r="K8" s="104"/>
    </row>
    <row r="9" spans="1:11" ht="21" customHeight="1">
      <c r="A9" s="105" t="s">
        <v>79</v>
      </c>
      <c r="B9" s="106"/>
      <c r="C9" s="106"/>
      <c r="D9" s="106"/>
      <c r="E9" s="104">
        <v>522513</v>
      </c>
      <c r="F9" s="104">
        <v>522513</v>
      </c>
      <c r="G9" s="107"/>
      <c r="H9" s="104"/>
      <c r="I9" s="107"/>
      <c r="J9" s="107"/>
      <c r="K9" s="104"/>
    </row>
    <row r="10" spans="1:11" ht="21" customHeight="1">
      <c r="A10" s="105" t="s">
        <v>80</v>
      </c>
      <c r="B10" s="106"/>
      <c r="C10" s="106"/>
      <c r="D10" s="106"/>
      <c r="E10" s="104">
        <v>522513</v>
      </c>
      <c r="F10" s="104">
        <v>522513</v>
      </c>
      <c r="G10" s="107"/>
      <c r="H10" s="107"/>
      <c r="I10" s="107"/>
      <c r="J10" s="107"/>
      <c r="K10" s="104"/>
    </row>
    <row r="11" spans="1:11" ht="21" customHeight="1">
      <c r="A11" s="105" t="s">
        <v>81</v>
      </c>
      <c r="B11" s="106"/>
      <c r="C11" s="106"/>
      <c r="D11" s="106" t="s">
        <v>82</v>
      </c>
      <c r="E11" s="104">
        <v>522513</v>
      </c>
      <c r="F11" s="104">
        <v>522513</v>
      </c>
      <c r="G11" s="107"/>
      <c r="H11" s="107"/>
      <c r="I11" s="107"/>
      <c r="J11" s="107"/>
      <c r="K11" s="104"/>
    </row>
    <row r="12" spans="1:11" ht="21" customHeight="1">
      <c r="A12" s="105" t="s">
        <v>83</v>
      </c>
      <c r="B12" s="106"/>
      <c r="C12" s="106"/>
      <c r="D12" s="106"/>
      <c r="E12" s="104">
        <v>5122455</v>
      </c>
      <c r="F12" s="104">
        <v>5122455</v>
      </c>
      <c r="G12" s="107"/>
      <c r="H12" s="107"/>
      <c r="I12" s="107"/>
      <c r="J12" s="107"/>
      <c r="K12" s="107"/>
    </row>
    <row r="13" spans="1:11" ht="21" customHeight="1">
      <c r="A13" s="108" t="s">
        <v>84</v>
      </c>
      <c r="B13" s="109"/>
      <c r="C13" s="109"/>
      <c r="D13" s="109"/>
      <c r="E13" s="110">
        <v>4212455</v>
      </c>
      <c r="F13" s="110">
        <v>4212455</v>
      </c>
      <c r="G13" s="111"/>
      <c r="H13" s="111"/>
      <c r="I13" s="111"/>
      <c r="J13" s="111"/>
      <c r="K13" s="111"/>
    </row>
    <row r="14" spans="1:11" ht="21" customHeight="1">
      <c r="A14" s="108" t="s">
        <v>85</v>
      </c>
      <c r="B14" s="109"/>
      <c r="C14" s="109"/>
      <c r="D14" s="109" t="s">
        <v>86</v>
      </c>
      <c r="E14" s="110">
        <v>1821948</v>
      </c>
      <c r="F14" s="110">
        <v>1821948</v>
      </c>
      <c r="G14" s="111"/>
      <c r="H14" s="111"/>
      <c r="I14" s="111"/>
      <c r="J14" s="111"/>
      <c r="K14" s="111"/>
    </row>
    <row r="15" spans="1:11" ht="21" customHeight="1">
      <c r="A15" s="108" t="s">
        <v>85</v>
      </c>
      <c r="B15" s="109"/>
      <c r="C15" s="109"/>
      <c r="D15" s="109" t="s">
        <v>87</v>
      </c>
      <c r="E15" s="110">
        <v>1800</v>
      </c>
      <c r="F15" s="110">
        <v>1800</v>
      </c>
      <c r="G15" s="111"/>
      <c r="H15" s="111"/>
      <c r="I15" s="111"/>
      <c r="J15" s="111"/>
      <c r="K15" s="111"/>
    </row>
    <row r="16" spans="1:11" ht="21" customHeight="1">
      <c r="A16" s="112" t="s">
        <v>85</v>
      </c>
      <c r="B16" s="112"/>
      <c r="C16" s="112"/>
      <c r="D16" s="109" t="s">
        <v>88</v>
      </c>
      <c r="E16" s="110">
        <v>240000</v>
      </c>
      <c r="F16" s="110">
        <v>240000</v>
      </c>
      <c r="G16" s="111"/>
      <c r="H16" s="111"/>
      <c r="I16" s="111"/>
      <c r="J16" s="111"/>
      <c r="K16" s="111"/>
    </row>
    <row r="17" spans="1:11" ht="21" customHeight="1">
      <c r="A17" s="112" t="s">
        <v>85</v>
      </c>
      <c r="B17" s="112"/>
      <c r="C17" s="112"/>
      <c r="D17" s="109" t="s">
        <v>89</v>
      </c>
      <c r="E17" s="110">
        <v>220000</v>
      </c>
      <c r="F17" s="110">
        <v>220000</v>
      </c>
      <c r="G17" s="111"/>
      <c r="H17" s="111"/>
      <c r="I17" s="111"/>
      <c r="J17" s="111"/>
      <c r="K17" s="111"/>
    </row>
    <row r="18" spans="1:11" ht="21" customHeight="1">
      <c r="A18" s="108" t="s">
        <v>85</v>
      </c>
      <c r="B18" s="109"/>
      <c r="C18" s="109"/>
      <c r="D18" s="109" t="s">
        <v>90</v>
      </c>
      <c r="E18" s="110">
        <v>10476</v>
      </c>
      <c r="F18" s="110">
        <v>10476</v>
      </c>
      <c r="G18" s="111"/>
      <c r="H18" s="111"/>
      <c r="I18" s="111"/>
      <c r="J18" s="111"/>
      <c r="K18" s="111"/>
    </row>
    <row r="19" spans="1:11" ht="21" customHeight="1">
      <c r="A19" s="108" t="s">
        <v>85</v>
      </c>
      <c r="B19" s="109"/>
      <c r="C19" s="109"/>
      <c r="D19" s="109" t="s">
        <v>91</v>
      </c>
      <c r="E19" s="110">
        <v>368880</v>
      </c>
      <c r="F19" s="110">
        <v>368880</v>
      </c>
      <c r="G19" s="111"/>
      <c r="H19" s="111"/>
      <c r="I19" s="111"/>
      <c r="J19" s="111"/>
      <c r="K19" s="110"/>
    </row>
    <row r="20" spans="1:11" ht="21" customHeight="1">
      <c r="A20" s="108" t="s">
        <v>85</v>
      </c>
      <c r="B20" s="109"/>
      <c r="C20" s="109"/>
      <c r="D20" s="109" t="s">
        <v>92</v>
      </c>
      <c r="E20" s="110">
        <v>192350</v>
      </c>
      <c r="F20" s="110">
        <v>192350</v>
      </c>
      <c r="G20" s="111"/>
      <c r="H20" s="111"/>
      <c r="I20" s="111"/>
      <c r="J20" s="111"/>
      <c r="K20" s="111"/>
    </row>
    <row r="21" spans="1:11" ht="21" customHeight="1">
      <c r="A21" s="105" t="s">
        <v>85</v>
      </c>
      <c r="B21" s="106"/>
      <c r="C21" s="106"/>
      <c r="D21" s="106" t="s">
        <v>93</v>
      </c>
      <c r="E21" s="104">
        <v>481001</v>
      </c>
      <c r="F21" s="104">
        <v>481001</v>
      </c>
      <c r="G21" s="107"/>
      <c r="H21" s="104"/>
      <c r="I21" s="107"/>
      <c r="J21" s="107"/>
      <c r="K21" s="104"/>
    </row>
    <row r="22" spans="1:11" ht="21" customHeight="1">
      <c r="A22" s="105" t="s">
        <v>94</v>
      </c>
      <c r="B22" s="106"/>
      <c r="C22" s="106"/>
      <c r="D22" s="106" t="s">
        <v>95</v>
      </c>
      <c r="E22" s="104">
        <v>300000</v>
      </c>
      <c r="F22" s="104">
        <v>300000</v>
      </c>
      <c r="G22" s="107"/>
      <c r="H22" s="107"/>
      <c r="I22" s="107"/>
      <c r="J22" s="107"/>
      <c r="K22" s="104"/>
    </row>
    <row r="23" spans="1:11" ht="21" customHeight="1">
      <c r="A23" s="105" t="s">
        <v>94</v>
      </c>
      <c r="B23" s="106"/>
      <c r="C23" s="106"/>
      <c r="D23" s="106" t="s">
        <v>96</v>
      </c>
      <c r="E23" s="104">
        <v>160000</v>
      </c>
      <c r="F23" s="104">
        <v>160000</v>
      </c>
      <c r="G23" s="107"/>
      <c r="H23" s="107"/>
      <c r="I23" s="107"/>
      <c r="J23" s="107"/>
      <c r="K23" s="104"/>
    </row>
    <row r="24" spans="1:11" ht="21" customHeight="1">
      <c r="A24" s="105" t="s">
        <v>94</v>
      </c>
      <c r="B24" s="106"/>
      <c r="C24" s="106"/>
      <c r="D24" s="106" t="s">
        <v>97</v>
      </c>
      <c r="E24" s="104">
        <v>416000</v>
      </c>
      <c r="F24" s="104">
        <v>416000</v>
      </c>
      <c r="G24" s="107"/>
      <c r="H24" s="107"/>
      <c r="I24" s="107"/>
      <c r="J24" s="107"/>
      <c r="K24" s="107"/>
    </row>
    <row r="25" spans="1:11" ht="21" customHeight="1">
      <c r="A25" s="108" t="s">
        <v>98</v>
      </c>
      <c r="B25" s="109"/>
      <c r="C25" s="109"/>
      <c r="D25" s="109"/>
      <c r="E25" s="110">
        <v>910000</v>
      </c>
      <c r="F25" s="110">
        <v>910000</v>
      </c>
      <c r="G25" s="111"/>
      <c r="H25" s="111"/>
      <c r="I25" s="111"/>
      <c r="J25" s="111"/>
      <c r="K25" s="111"/>
    </row>
    <row r="26" spans="1:11" ht="21" customHeight="1">
      <c r="A26" s="108" t="s">
        <v>99</v>
      </c>
      <c r="B26" s="109"/>
      <c r="C26" s="109"/>
      <c r="D26" s="109" t="s">
        <v>100</v>
      </c>
      <c r="E26" s="110">
        <v>600000</v>
      </c>
      <c r="F26" s="110">
        <v>600000</v>
      </c>
      <c r="G26" s="111"/>
      <c r="H26" s="111"/>
      <c r="I26" s="111"/>
      <c r="J26" s="111"/>
      <c r="K26" s="111"/>
    </row>
    <row r="27" spans="1:11" ht="21" customHeight="1">
      <c r="A27" s="108" t="s">
        <v>99</v>
      </c>
      <c r="B27" s="109"/>
      <c r="C27" s="109"/>
      <c r="D27" s="109" t="s">
        <v>101</v>
      </c>
      <c r="E27" s="110">
        <v>200000</v>
      </c>
      <c r="F27" s="110">
        <v>200000</v>
      </c>
      <c r="G27" s="111"/>
      <c r="H27" s="111"/>
      <c r="I27" s="111"/>
      <c r="J27" s="111"/>
      <c r="K27" s="111"/>
    </row>
    <row r="28" spans="1:11" ht="21" customHeight="1">
      <c r="A28" s="112" t="s">
        <v>99</v>
      </c>
      <c r="B28" s="112"/>
      <c r="C28" s="112"/>
      <c r="D28" s="109" t="s">
        <v>102</v>
      </c>
      <c r="E28" s="110">
        <v>70000</v>
      </c>
      <c r="F28" s="110">
        <v>70000</v>
      </c>
      <c r="G28" s="111"/>
      <c r="H28" s="111"/>
      <c r="I28" s="111"/>
      <c r="J28" s="111"/>
      <c r="K28" s="111"/>
    </row>
    <row r="29" spans="1:11" ht="21" customHeight="1">
      <c r="A29" s="112" t="s">
        <v>99</v>
      </c>
      <c r="B29" s="112"/>
      <c r="C29" s="112"/>
      <c r="D29" s="109" t="s">
        <v>103</v>
      </c>
      <c r="E29" s="110">
        <v>40000</v>
      </c>
      <c r="F29" s="110">
        <v>40000</v>
      </c>
      <c r="G29" s="111"/>
      <c r="H29" s="111"/>
      <c r="I29" s="111"/>
      <c r="J29" s="111"/>
      <c r="K29" s="111"/>
    </row>
    <row r="30" spans="1:11" ht="21" customHeight="1">
      <c r="A30" s="108"/>
      <c r="B30" s="109"/>
      <c r="C30" s="109"/>
      <c r="D30" s="109"/>
      <c r="E30" s="110"/>
      <c r="F30" s="110"/>
      <c r="G30" s="111"/>
      <c r="H30" s="111"/>
      <c r="I30" s="111"/>
      <c r="J30" s="111"/>
      <c r="K30" s="111"/>
    </row>
    <row r="31" spans="1:11" ht="21" customHeight="1">
      <c r="A31" s="108"/>
      <c r="B31" s="109"/>
      <c r="C31" s="109"/>
      <c r="D31" s="109"/>
      <c r="E31" s="110"/>
      <c r="F31" s="110"/>
      <c r="G31" s="111"/>
      <c r="H31" s="111"/>
      <c r="I31" s="111"/>
      <c r="J31" s="111"/>
      <c r="K31" s="110"/>
    </row>
  </sheetData>
  <sheetProtection/>
  <mergeCells count="38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32"/>
  <sheetViews>
    <sheetView zoomScaleSheetLayoutView="100" workbookViewId="0" topLeftCell="A1">
      <selection activeCell="E10" sqref="E10:E30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104</v>
      </c>
    </row>
    <row r="2" spans="1:10" ht="27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</row>
    <row r="3" spans="1:11" ht="14.25">
      <c r="A3" s="81" t="s">
        <v>55</v>
      </c>
      <c r="B3" s="81"/>
      <c r="C3" s="81"/>
      <c r="D3" s="82"/>
      <c r="E3" s="82"/>
      <c r="F3" s="83"/>
      <c r="G3" s="82"/>
      <c r="H3" s="82"/>
      <c r="I3" s="82"/>
      <c r="J3" s="92"/>
      <c r="K3" t="s">
        <v>56</v>
      </c>
    </row>
    <row r="4" spans="1:11" ht="14.25">
      <c r="A4" s="84" t="s">
        <v>57</v>
      </c>
      <c r="B4" s="84"/>
      <c r="C4" s="84"/>
      <c r="D4" s="84"/>
      <c r="E4" s="85" t="s">
        <v>106</v>
      </c>
      <c r="F4" s="85" t="s">
        <v>107</v>
      </c>
      <c r="G4" s="85" t="s">
        <v>108</v>
      </c>
      <c r="H4" s="85" t="s">
        <v>109</v>
      </c>
      <c r="I4" s="85" t="s">
        <v>110</v>
      </c>
      <c r="J4" s="85" t="s">
        <v>111</v>
      </c>
      <c r="K4" s="11" t="s">
        <v>112</v>
      </c>
    </row>
    <row r="5" spans="1:11" ht="14.25">
      <c r="A5" s="85" t="s">
        <v>65</v>
      </c>
      <c r="B5" s="85"/>
      <c r="C5" s="85"/>
      <c r="D5" s="84" t="s">
        <v>66</v>
      </c>
      <c r="E5" s="85"/>
      <c r="F5" s="85"/>
      <c r="G5" s="85"/>
      <c r="H5" s="85"/>
      <c r="I5" s="85"/>
      <c r="J5" s="85"/>
      <c r="K5" s="11"/>
    </row>
    <row r="6" spans="1:11" ht="14.25">
      <c r="A6" s="85"/>
      <c r="B6" s="85"/>
      <c r="C6" s="85"/>
      <c r="D6" s="84"/>
      <c r="E6" s="85"/>
      <c r="F6" s="85"/>
      <c r="G6" s="85"/>
      <c r="H6" s="85"/>
      <c r="I6" s="85"/>
      <c r="J6" s="85"/>
      <c r="K6" s="11"/>
    </row>
    <row r="7" spans="1:11" ht="14.25">
      <c r="A7" s="85"/>
      <c r="B7" s="85"/>
      <c r="C7" s="85"/>
      <c r="D7" s="84"/>
      <c r="E7" s="85"/>
      <c r="F7" s="85"/>
      <c r="G7" s="85"/>
      <c r="H7" s="85"/>
      <c r="I7" s="85"/>
      <c r="J7" s="85"/>
      <c r="K7" s="11"/>
    </row>
    <row r="8" spans="1:11" ht="14.25">
      <c r="A8" s="84" t="s">
        <v>67</v>
      </c>
      <c r="B8" s="84" t="s">
        <v>68</v>
      </c>
      <c r="C8" s="84" t="s">
        <v>69</v>
      </c>
      <c r="D8" s="84" t="s">
        <v>70</v>
      </c>
      <c r="E8" s="85" t="s">
        <v>71</v>
      </c>
      <c r="F8" s="85" t="s">
        <v>72</v>
      </c>
      <c r="G8" s="85" t="s">
        <v>73</v>
      </c>
      <c r="H8" s="85" t="s">
        <v>74</v>
      </c>
      <c r="I8" s="85" t="s">
        <v>75</v>
      </c>
      <c r="J8" s="85" t="s">
        <v>76</v>
      </c>
      <c r="K8" s="11"/>
    </row>
    <row r="9" spans="1:11" ht="14.25">
      <c r="A9" s="84"/>
      <c r="B9" s="84"/>
      <c r="C9" s="84"/>
      <c r="D9" s="84" t="s">
        <v>78</v>
      </c>
      <c r="E9" s="86">
        <f>E10+E13</f>
        <v>5644968</v>
      </c>
      <c r="F9" s="86">
        <f>F10+F13</f>
        <v>3858968</v>
      </c>
      <c r="G9" s="86">
        <f>G10+G13</f>
        <v>1786000</v>
      </c>
      <c r="H9" s="86"/>
      <c r="I9" s="86"/>
      <c r="J9" s="86"/>
      <c r="K9" s="11"/>
    </row>
    <row r="10" spans="1:11" ht="14.25">
      <c r="A10" s="87" t="s">
        <v>79</v>
      </c>
      <c r="B10" s="88"/>
      <c r="C10" s="89"/>
      <c r="D10" s="90"/>
      <c r="E10" s="86">
        <f>F10+G10</f>
        <v>522513</v>
      </c>
      <c r="F10" s="86">
        <v>522513</v>
      </c>
      <c r="G10" s="86"/>
      <c r="H10" s="91"/>
      <c r="I10" s="91"/>
      <c r="J10" s="91"/>
      <c r="K10" s="11"/>
    </row>
    <row r="11" spans="1:11" ht="14.25">
      <c r="A11" s="87" t="s">
        <v>80</v>
      </c>
      <c r="B11" s="88"/>
      <c r="C11" s="89"/>
      <c r="D11" s="90"/>
      <c r="E11" s="86">
        <f aca="true" t="shared" si="0" ref="E11:E30">F11+G11</f>
        <v>522513</v>
      </c>
      <c r="F11" s="86">
        <v>522513</v>
      </c>
      <c r="G11" s="86"/>
      <c r="H11" s="91"/>
      <c r="I11" s="91"/>
      <c r="J11" s="91"/>
      <c r="K11" s="11"/>
    </row>
    <row r="12" spans="1:11" ht="14.25">
      <c r="A12" s="87" t="s">
        <v>81</v>
      </c>
      <c r="B12" s="88"/>
      <c r="C12" s="89"/>
      <c r="D12" s="90" t="s">
        <v>82</v>
      </c>
      <c r="E12" s="86">
        <f t="shared" si="0"/>
        <v>522513</v>
      </c>
      <c r="F12" s="86">
        <v>522513</v>
      </c>
      <c r="G12" s="91"/>
      <c r="H12" s="91"/>
      <c r="I12" s="91"/>
      <c r="J12" s="91"/>
      <c r="K12" s="11"/>
    </row>
    <row r="13" spans="1:11" ht="14.25">
      <c r="A13" s="87" t="s">
        <v>83</v>
      </c>
      <c r="B13" s="88"/>
      <c r="C13" s="89"/>
      <c r="D13" s="90"/>
      <c r="E13" s="86">
        <f t="shared" si="0"/>
        <v>5122455</v>
      </c>
      <c r="F13" s="86">
        <v>3336455</v>
      </c>
      <c r="G13" s="86">
        <v>1786000</v>
      </c>
      <c r="H13" s="91"/>
      <c r="I13" s="91"/>
      <c r="J13" s="91"/>
      <c r="K13" s="11"/>
    </row>
    <row r="14" spans="1:11" ht="14.25">
      <c r="A14" s="87" t="s">
        <v>84</v>
      </c>
      <c r="B14" s="88"/>
      <c r="C14" s="89"/>
      <c r="D14" s="90"/>
      <c r="E14" s="86">
        <f t="shared" si="0"/>
        <v>4212455</v>
      </c>
      <c r="F14" s="86">
        <v>3336455</v>
      </c>
      <c r="G14" s="86">
        <v>876000</v>
      </c>
      <c r="H14" s="91"/>
      <c r="I14" s="91"/>
      <c r="J14" s="91"/>
      <c r="K14" s="11"/>
    </row>
    <row r="15" spans="1:11" ht="14.25">
      <c r="A15" s="87" t="s">
        <v>85</v>
      </c>
      <c r="B15" s="88"/>
      <c r="C15" s="89"/>
      <c r="D15" s="90" t="s">
        <v>86</v>
      </c>
      <c r="E15" s="86">
        <f t="shared" si="0"/>
        <v>1821948</v>
      </c>
      <c r="F15" s="86">
        <v>1821948</v>
      </c>
      <c r="G15" s="86"/>
      <c r="H15" s="91"/>
      <c r="I15" s="91"/>
      <c r="J15" s="91"/>
      <c r="K15" s="11"/>
    </row>
    <row r="16" spans="1:11" ht="14.25">
      <c r="A16" s="87" t="s">
        <v>85</v>
      </c>
      <c r="B16" s="88"/>
      <c r="C16" s="89"/>
      <c r="D16" s="90" t="s">
        <v>87</v>
      </c>
      <c r="E16" s="86">
        <f t="shared" si="0"/>
        <v>1800</v>
      </c>
      <c r="F16" s="86">
        <v>1800</v>
      </c>
      <c r="G16" s="86"/>
      <c r="H16" s="91"/>
      <c r="I16" s="91"/>
      <c r="J16" s="91"/>
      <c r="K16" s="11"/>
    </row>
    <row r="17" spans="1:11" ht="14.25">
      <c r="A17" s="87" t="s">
        <v>85</v>
      </c>
      <c r="B17" s="88"/>
      <c r="C17" s="89"/>
      <c r="D17" s="90" t="s">
        <v>88</v>
      </c>
      <c r="E17" s="86">
        <f t="shared" si="0"/>
        <v>240000</v>
      </c>
      <c r="F17" s="91">
        <v>240000</v>
      </c>
      <c r="G17" s="86"/>
      <c r="H17" s="91"/>
      <c r="I17" s="91"/>
      <c r="J17" s="91"/>
      <c r="K17" s="11"/>
    </row>
    <row r="18" spans="1:11" ht="14.25">
      <c r="A18" s="87" t="s">
        <v>85</v>
      </c>
      <c r="B18" s="88"/>
      <c r="C18" s="89"/>
      <c r="D18" s="90" t="s">
        <v>89</v>
      </c>
      <c r="E18" s="86">
        <f t="shared" si="0"/>
        <v>220000</v>
      </c>
      <c r="F18" s="86">
        <v>220000</v>
      </c>
      <c r="G18" s="86"/>
      <c r="H18" s="91"/>
      <c r="I18" s="91"/>
      <c r="J18" s="91"/>
      <c r="K18" s="11"/>
    </row>
    <row r="19" spans="1:11" ht="14.25">
      <c r="A19" s="87" t="s">
        <v>85</v>
      </c>
      <c r="B19" s="88"/>
      <c r="C19" s="89"/>
      <c r="D19" s="90" t="s">
        <v>90</v>
      </c>
      <c r="E19" s="86">
        <f t="shared" si="0"/>
        <v>10476</v>
      </c>
      <c r="F19" s="86">
        <v>10476</v>
      </c>
      <c r="G19" s="91"/>
      <c r="H19" s="91"/>
      <c r="I19" s="91"/>
      <c r="J19" s="91"/>
      <c r="K19" s="11"/>
    </row>
    <row r="20" spans="1:11" ht="14.25">
      <c r="A20" s="87" t="s">
        <v>85</v>
      </c>
      <c r="B20" s="88"/>
      <c r="C20" s="89"/>
      <c r="D20" s="90" t="s">
        <v>91</v>
      </c>
      <c r="E20" s="86">
        <f t="shared" si="0"/>
        <v>368880</v>
      </c>
      <c r="F20" s="86">
        <v>368880</v>
      </c>
      <c r="G20" s="86"/>
      <c r="H20" s="91"/>
      <c r="I20" s="91"/>
      <c r="J20" s="91"/>
      <c r="K20" s="11"/>
    </row>
    <row r="21" spans="1:11" ht="14.25">
      <c r="A21" s="87" t="s">
        <v>85</v>
      </c>
      <c r="B21" s="88"/>
      <c r="C21" s="89"/>
      <c r="D21" s="90" t="s">
        <v>92</v>
      </c>
      <c r="E21" s="86">
        <f t="shared" si="0"/>
        <v>192350</v>
      </c>
      <c r="F21" s="86">
        <v>192350</v>
      </c>
      <c r="G21" s="86"/>
      <c r="H21" s="91"/>
      <c r="I21" s="91"/>
      <c r="J21" s="91"/>
      <c r="K21" s="11"/>
    </row>
    <row r="22" spans="1:11" ht="14.25">
      <c r="A22" s="87" t="s">
        <v>85</v>
      </c>
      <c r="B22" s="88"/>
      <c r="C22" s="89"/>
      <c r="D22" s="90" t="s">
        <v>93</v>
      </c>
      <c r="E22" s="86">
        <f t="shared" si="0"/>
        <v>481001</v>
      </c>
      <c r="F22" s="86">
        <v>481001</v>
      </c>
      <c r="G22" s="86"/>
      <c r="H22" s="91"/>
      <c r="I22" s="91"/>
      <c r="J22" s="91"/>
      <c r="K22" s="11"/>
    </row>
    <row r="23" spans="1:11" ht="14.25">
      <c r="A23" s="87" t="s">
        <v>94</v>
      </c>
      <c r="B23" s="88"/>
      <c r="C23" s="89"/>
      <c r="D23" s="90" t="s">
        <v>95</v>
      </c>
      <c r="E23" s="86">
        <f t="shared" si="0"/>
        <v>300000</v>
      </c>
      <c r="F23" s="86"/>
      <c r="G23" s="86">
        <v>300000</v>
      </c>
      <c r="H23" s="91"/>
      <c r="I23" s="91"/>
      <c r="J23" s="91"/>
      <c r="K23" s="11"/>
    </row>
    <row r="24" spans="1:11" ht="14.25">
      <c r="A24" s="87" t="s">
        <v>94</v>
      </c>
      <c r="B24" s="88"/>
      <c r="C24" s="89"/>
      <c r="D24" s="90" t="s">
        <v>96</v>
      </c>
      <c r="E24" s="86">
        <f t="shared" si="0"/>
        <v>160000</v>
      </c>
      <c r="F24" s="91"/>
      <c r="G24" s="86">
        <v>160000</v>
      </c>
      <c r="H24" s="91"/>
      <c r="I24" s="91"/>
      <c r="J24" s="91"/>
      <c r="K24" s="11"/>
    </row>
    <row r="25" spans="1:11" ht="14.25">
      <c r="A25" s="87" t="s">
        <v>94</v>
      </c>
      <c r="B25" s="88"/>
      <c r="C25" s="89"/>
      <c r="D25" s="90" t="s">
        <v>97</v>
      </c>
      <c r="E25" s="86">
        <f t="shared" si="0"/>
        <v>416000</v>
      </c>
      <c r="F25" s="86"/>
      <c r="G25" s="86">
        <v>416000</v>
      </c>
      <c r="H25" s="91"/>
      <c r="I25" s="91"/>
      <c r="J25" s="91"/>
      <c r="K25" s="11"/>
    </row>
    <row r="26" spans="1:11" ht="14.25">
      <c r="A26" s="87" t="s">
        <v>98</v>
      </c>
      <c r="B26" s="88"/>
      <c r="C26" s="89"/>
      <c r="D26" s="90"/>
      <c r="E26" s="86">
        <f t="shared" si="0"/>
        <v>910000</v>
      </c>
      <c r="F26" s="86"/>
      <c r="G26" s="86">
        <v>910000</v>
      </c>
      <c r="H26" s="91"/>
      <c r="I26" s="91"/>
      <c r="J26" s="91"/>
      <c r="K26" s="11"/>
    </row>
    <row r="27" spans="1:11" ht="14.25">
      <c r="A27" s="87" t="s">
        <v>99</v>
      </c>
      <c r="B27" s="88"/>
      <c r="C27" s="89"/>
      <c r="D27" s="90" t="s">
        <v>100</v>
      </c>
      <c r="E27" s="86">
        <f t="shared" si="0"/>
        <v>600000</v>
      </c>
      <c r="F27" s="86"/>
      <c r="G27" s="86">
        <v>600000</v>
      </c>
      <c r="H27" s="91"/>
      <c r="I27" s="91"/>
      <c r="J27" s="91"/>
      <c r="K27" s="11"/>
    </row>
    <row r="28" spans="1:11" ht="14.25">
      <c r="A28" s="87" t="s">
        <v>99</v>
      </c>
      <c r="B28" s="88"/>
      <c r="C28" s="89"/>
      <c r="D28" s="90" t="s">
        <v>101</v>
      </c>
      <c r="E28" s="86">
        <f t="shared" si="0"/>
        <v>200000</v>
      </c>
      <c r="F28" s="91"/>
      <c r="G28" s="86">
        <v>200000</v>
      </c>
      <c r="H28" s="91"/>
      <c r="I28" s="91"/>
      <c r="J28" s="91"/>
      <c r="K28" s="11"/>
    </row>
    <row r="29" spans="1:11" ht="14.25">
      <c r="A29" s="87" t="s">
        <v>99</v>
      </c>
      <c r="B29" s="88"/>
      <c r="C29" s="89"/>
      <c r="D29" s="90" t="s">
        <v>102</v>
      </c>
      <c r="E29" s="86">
        <f t="shared" si="0"/>
        <v>70000</v>
      </c>
      <c r="F29" s="86"/>
      <c r="G29" s="86">
        <v>70000</v>
      </c>
      <c r="H29" s="91"/>
      <c r="I29" s="91"/>
      <c r="J29" s="91"/>
      <c r="K29" s="11"/>
    </row>
    <row r="30" spans="1:11" ht="14.25">
      <c r="A30" s="87" t="s">
        <v>99</v>
      </c>
      <c r="B30" s="88"/>
      <c r="C30" s="89"/>
      <c r="D30" s="90" t="s">
        <v>103</v>
      </c>
      <c r="E30" s="86">
        <f t="shared" si="0"/>
        <v>40000</v>
      </c>
      <c r="F30" s="86"/>
      <c r="G30" s="86">
        <v>40000</v>
      </c>
      <c r="H30" s="91"/>
      <c r="I30" s="91"/>
      <c r="J30" s="91"/>
      <c r="K30" s="11"/>
    </row>
    <row r="31" spans="1:11" ht="14.25">
      <c r="A31" s="87"/>
      <c r="B31" s="88"/>
      <c r="C31" s="89"/>
      <c r="D31" s="90"/>
      <c r="E31" s="86"/>
      <c r="F31" s="86"/>
      <c r="G31" s="86"/>
      <c r="H31" s="91"/>
      <c r="I31" s="91"/>
      <c r="J31" s="91"/>
      <c r="K31" s="11"/>
    </row>
    <row r="32" spans="1:11" ht="14.25">
      <c r="A32" s="87"/>
      <c r="B32" s="88"/>
      <c r="C32" s="89"/>
      <c r="D32" s="90"/>
      <c r="E32" s="86"/>
      <c r="F32" s="86"/>
      <c r="G32" s="86"/>
      <c r="H32" s="91"/>
      <c r="I32" s="91"/>
      <c r="J32" s="91"/>
      <c r="K32" s="11"/>
    </row>
  </sheetData>
  <sheetProtection/>
  <mergeCells count="38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D19" sqref="D19"/>
    </sheetView>
  </sheetViews>
  <sheetFormatPr defaultColWidth="8.875" defaultRowHeight="14.25"/>
  <cols>
    <col min="1" max="1" width="19.00390625" style="0" customWidth="1"/>
    <col min="2" max="2" width="11.50390625" style="0" customWidth="1"/>
    <col min="3" max="3" width="11.375" style="0" customWidth="1"/>
    <col min="4" max="4" width="11.75390625" style="0" customWidth="1"/>
    <col min="5" max="5" width="12.75390625" style="0" customWidth="1"/>
    <col min="6" max="6" width="11.50390625" style="0" customWidth="1"/>
  </cols>
  <sheetData>
    <row r="1" ht="14.25">
      <c r="A1" s="1" t="s">
        <v>113</v>
      </c>
    </row>
    <row r="2" spans="1:7" ht="18.75">
      <c r="A2" s="21" t="s">
        <v>114</v>
      </c>
      <c r="B2" s="21"/>
      <c r="C2" s="21"/>
      <c r="D2" s="21"/>
      <c r="E2" s="21"/>
      <c r="F2" s="21"/>
      <c r="G2" s="21"/>
    </row>
    <row r="3" spans="1:7" ht="14.25">
      <c r="A3" t="s">
        <v>55</v>
      </c>
      <c r="B3" s="22"/>
      <c r="C3" s="22"/>
      <c r="D3" s="22"/>
      <c r="E3" s="22"/>
      <c r="F3" s="22"/>
      <c r="G3" s="59" t="s">
        <v>3</v>
      </c>
    </row>
    <row r="4" spans="1:7" ht="14.25">
      <c r="A4" s="73" t="s">
        <v>115</v>
      </c>
      <c r="B4" s="73" t="s">
        <v>78</v>
      </c>
      <c r="C4" s="74" t="s">
        <v>116</v>
      </c>
      <c r="D4" s="75"/>
      <c r="E4" s="75"/>
      <c r="F4" s="75"/>
      <c r="G4" s="76"/>
    </row>
    <row r="5" spans="1:7" ht="14.25">
      <c r="A5" s="77"/>
      <c r="B5" s="77"/>
      <c r="C5" s="73" t="s">
        <v>117</v>
      </c>
      <c r="D5" s="74" t="s">
        <v>118</v>
      </c>
      <c r="E5" s="76"/>
      <c r="F5" s="73" t="s">
        <v>119</v>
      </c>
      <c r="G5" s="73" t="s">
        <v>120</v>
      </c>
    </row>
    <row r="6" spans="1:7" ht="24">
      <c r="A6" s="78"/>
      <c r="B6" s="78"/>
      <c r="C6" s="78"/>
      <c r="D6" s="79" t="s">
        <v>121</v>
      </c>
      <c r="E6" s="79" t="s">
        <v>122</v>
      </c>
      <c r="F6" s="78"/>
      <c r="G6" s="78"/>
    </row>
    <row r="7" spans="1:7" ht="14.25">
      <c r="A7" s="27" t="s">
        <v>78</v>
      </c>
      <c r="B7" s="30">
        <f>B8+B18</f>
        <v>3858968</v>
      </c>
      <c r="C7" s="30">
        <f>C8+C18</f>
        <v>3858968</v>
      </c>
      <c r="D7" s="30">
        <f>D8+D18</f>
        <v>3858968</v>
      </c>
      <c r="E7" s="28"/>
      <c r="F7" s="28"/>
      <c r="G7" s="28"/>
    </row>
    <row r="8" spans="1:7" ht="14.25">
      <c r="A8" s="29" t="s">
        <v>123</v>
      </c>
      <c r="B8" s="30">
        <f>3116455+522513</f>
        <v>3638968</v>
      </c>
      <c r="C8" s="30">
        <f>3116455+522513</f>
        <v>3638968</v>
      </c>
      <c r="D8" s="30">
        <f>3116455+522513</f>
        <v>3638968</v>
      </c>
      <c r="E8" s="29"/>
      <c r="F8" s="29"/>
      <c r="G8" s="29"/>
    </row>
    <row r="9" spans="1:7" ht="14.25">
      <c r="A9" s="29" t="s">
        <v>124</v>
      </c>
      <c r="B9" s="30">
        <v>522513</v>
      </c>
      <c r="C9" s="30">
        <v>522513</v>
      </c>
      <c r="D9" s="30">
        <v>522513</v>
      </c>
      <c r="E9" s="29"/>
      <c r="F9" s="29"/>
      <c r="G9" s="29"/>
    </row>
    <row r="10" spans="1:7" ht="14.25">
      <c r="A10" s="29" t="s">
        <v>125</v>
      </c>
      <c r="B10" s="30">
        <v>1821948</v>
      </c>
      <c r="C10" s="30">
        <v>1821948</v>
      </c>
      <c r="D10" s="30">
        <v>1821948</v>
      </c>
      <c r="E10" s="29"/>
      <c r="F10" s="29"/>
      <c r="G10" s="29"/>
    </row>
    <row r="11" spans="1:7" ht="14.25">
      <c r="A11" s="29" t="s">
        <v>126</v>
      </c>
      <c r="B11" s="30">
        <v>1800</v>
      </c>
      <c r="C11" s="30">
        <v>1800</v>
      </c>
      <c r="D11" s="30">
        <v>1800</v>
      </c>
      <c r="E11" s="29"/>
      <c r="F11" s="29"/>
      <c r="G11" s="29"/>
    </row>
    <row r="12" spans="1:7" ht="14.25">
      <c r="A12" s="29" t="s">
        <v>127</v>
      </c>
      <c r="B12" s="30">
        <v>240000</v>
      </c>
      <c r="C12" s="30">
        <v>240000</v>
      </c>
      <c r="D12" s="30">
        <v>240000</v>
      </c>
      <c r="E12" s="29"/>
      <c r="F12" s="29"/>
      <c r="G12" s="29"/>
    </row>
    <row r="13" spans="1:7" ht="14.25">
      <c r="A13" s="29" t="s">
        <v>128</v>
      </c>
      <c r="B13" s="30">
        <v>10476</v>
      </c>
      <c r="C13" s="30">
        <v>10476</v>
      </c>
      <c r="D13" s="30">
        <v>10476</v>
      </c>
      <c r="E13" s="29"/>
      <c r="F13" s="29"/>
      <c r="G13" s="29"/>
    </row>
    <row r="14" spans="1:7" ht="14.25">
      <c r="A14" s="29" t="s">
        <v>129</v>
      </c>
      <c r="B14" s="30">
        <v>368880</v>
      </c>
      <c r="C14" s="30">
        <v>368880</v>
      </c>
      <c r="D14" s="30">
        <v>368880</v>
      </c>
      <c r="E14" s="29"/>
      <c r="F14" s="29"/>
      <c r="G14" s="29"/>
    </row>
    <row r="15" spans="1:7" ht="14.25">
      <c r="A15" s="29" t="s">
        <v>130</v>
      </c>
      <c r="B15" s="30">
        <v>192350</v>
      </c>
      <c r="C15" s="30">
        <v>192350</v>
      </c>
      <c r="D15" s="30">
        <v>192350</v>
      </c>
      <c r="E15" s="29"/>
      <c r="F15" s="29"/>
      <c r="G15" s="29"/>
    </row>
    <row r="16" spans="1:7" ht="14.25">
      <c r="A16" s="29" t="s">
        <v>131</v>
      </c>
      <c r="B16" s="30">
        <v>481001</v>
      </c>
      <c r="C16" s="30">
        <v>481001</v>
      </c>
      <c r="D16" s="30">
        <v>481001</v>
      </c>
      <c r="E16" s="29"/>
      <c r="F16" s="29"/>
      <c r="G16" s="29"/>
    </row>
    <row r="17" spans="1:7" ht="14.25">
      <c r="A17" s="29"/>
      <c r="B17" s="30"/>
      <c r="C17" s="30"/>
      <c r="D17" s="30"/>
      <c r="E17" s="29"/>
      <c r="F17" s="29"/>
      <c r="G17" s="29"/>
    </row>
    <row r="18" spans="1:7" ht="14.25">
      <c r="A18" s="29" t="s">
        <v>132</v>
      </c>
      <c r="B18" s="30">
        <v>220000</v>
      </c>
      <c r="C18" s="30">
        <v>220000</v>
      </c>
      <c r="D18" s="30">
        <v>220000</v>
      </c>
      <c r="E18" s="29"/>
      <c r="F18" s="29"/>
      <c r="G18" s="29"/>
    </row>
    <row r="19" spans="1:7" ht="14.25">
      <c r="A19" s="29" t="s">
        <v>133</v>
      </c>
      <c r="B19" s="30">
        <v>220000</v>
      </c>
      <c r="C19" s="30">
        <v>220000</v>
      </c>
      <c r="D19" s="30">
        <v>220000</v>
      </c>
      <c r="E19" s="29"/>
      <c r="F19" s="29"/>
      <c r="G19" s="29"/>
    </row>
    <row r="20" spans="1:7" ht="14.25">
      <c r="A20" s="29"/>
      <c r="B20" s="30"/>
      <c r="C20" s="30"/>
      <c r="D20" s="30"/>
      <c r="E20" s="29"/>
      <c r="F20" s="29"/>
      <c r="G20" s="29"/>
    </row>
    <row r="21" spans="1:7" ht="14.25">
      <c r="A21" s="29"/>
      <c r="B21" s="30"/>
      <c r="C21" s="30"/>
      <c r="D21" s="30"/>
      <c r="E21" s="29"/>
      <c r="F21" s="29"/>
      <c r="G21" s="29"/>
    </row>
    <row r="22" spans="1:7" ht="14.25">
      <c r="A22" s="29" t="s">
        <v>134</v>
      </c>
      <c r="B22" s="30"/>
      <c r="C22" s="30"/>
      <c r="D22" s="30"/>
      <c r="E22" s="29"/>
      <c r="F22" s="29"/>
      <c r="G22" s="29"/>
    </row>
    <row r="23" spans="1:7" ht="14.25">
      <c r="A23" s="29"/>
      <c r="B23" s="30"/>
      <c r="C23" s="30"/>
      <c r="D23" s="30"/>
      <c r="E23" s="29"/>
      <c r="F23" s="29"/>
      <c r="G23" s="29"/>
    </row>
    <row r="24" spans="1:7" ht="14.25">
      <c r="A24" s="29"/>
      <c r="B24" s="30"/>
      <c r="C24" s="30"/>
      <c r="D24" s="30"/>
      <c r="E24" s="29"/>
      <c r="F24" s="29"/>
      <c r="G24" s="29"/>
    </row>
    <row r="25" spans="1:7" ht="14.25">
      <c r="A25" s="29"/>
      <c r="B25" s="30"/>
      <c r="C25" s="30"/>
      <c r="D25" s="30"/>
      <c r="E25" s="29"/>
      <c r="F25" s="29"/>
      <c r="G25" s="29"/>
    </row>
    <row r="26" spans="1:7" ht="14.25">
      <c r="A26" s="29" t="s">
        <v>135</v>
      </c>
      <c r="B26" s="30"/>
      <c r="C26" s="29"/>
      <c r="D26" s="29"/>
      <c r="E26" s="29"/>
      <c r="F26" s="30"/>
      <c r="G26" s="29"/>
    </row>
    <row r="27" spans="1:7" ht="14.25">
      <c r="A27" s="29"/>
      <c r="B27" s="30"/>
      <c r="C27" s="29"/>
      <c r="D27" s="29"/>
      <c r="E27" s="29"/>
      <c r="F27" s="30"/>
      <c r="G27" s="29"/>
    </row>
    <row r="28" spans="1:7" ht="14.25">
      <c r="A28" s="29"/>
      <c r="B28" s="30"/>
      <c r="C28" s="29"/>
      <c r="D28" s="29"/>
      <c r="E28" s="29"/>
      <c r="F28" s="30"/>
      <c r="G28" s="29"/>
    </row>
    <row r="29" spans="1:7" ht="14.25">
      <c r="A29" s="29"/>
      <c r="B29" s="30"/>
      <c r="C29" s="29"/>
      <c r="D29" s="29"/>
      <c r="E29" s="29"/>
      <c r="F29" s="30"/>
      <c r="G29" s="29"/>
    </row>
    <row r="30" spans="1:7" ht="14.25">
      <c r="A30" s="29" t="s">
        <v>136</v>
      </c>
      <c r="B30" s="29"/>
      <c r="C30" s="29"/>
      <c r="D30" s="29"/>
      <c r="E30" s="29"/>
      <c r="F30" s="29"/>
      <c r="G30" s="29"/>
    </row>
    <row r="31" spans="1:7" ht="14.25">
      <c r="A31" s="29"/>
      <c r="B31" s="29"/>
      <c r="C31" s="29"/>
      <c r="D31" s="29"/>
      <c r="E31" s="29"/>
      <c r="F31" s="29"/>
      <c r="G31" s="29"/>
    </row>
    <row r="32" spans="1:7" ht="14.25">
      <c r="A32" s="29"/>
      <c r="B32" s="29"/>
      <c r="C32" s="29"/>
      <c r="D32" s="29"/>
      <c r="E32" s="29"/>
      <c r="F32" s="29"/>
      <c r="G32" s="29"/>
    </row>
    <row r="33" spans="1:7" ht="14.25">
      <c r="A33" s="29"/>
      <c r="B33" s="29"/>
      <c r="C33" s="29"/>
      <c r="D33" s="29"/>
      <c r="E33" s="29"/>
      <c r="F33" s="29"/>
      <c r="G33" s="29"/>
    </row>
    <row r="34" spans="1:7" ht="14.25">
      <c r="A34" s="29" t="s">
        <v>137</v>
      </c>
      <c r="B34" s="30"/>
      <c r="C34" s="30"/>
      <c r="D34" s="30"/>
      <c r="E34" s="29"/>
      <c r="F34" s="29"/>
      <c r="G34" s="29"/>
    </row>
    <row r="35" spans="1:7" ht="14.25">
      <c r="A35" s="29"/>
      <c r="B35" s="30"/>
      <c r="C35" s="30"/>
      <c r="D35" s="30"/>
      <c r="E35" s="29"/>
      <c r="F35" s="29"/>
      <c r="G35" s="29"/>
    </row>
    <row r="36" spans="1:7" ht="14.25">
      <c r="A36" s="29"/>
      <c r="B36" s="30"/>
      <c r="C36" s="30"/>
      <c r="D36" s="30"/>
      <c r="E36" s="29"/>
      <c r="F36" s="29"/>
      <c r="G36" s="29"/>
    </row>
    <row r="37" spans="1:7" ht="14.25">
      <c r="A37" s="29"/>
      <c r="B37" s="30"/>
      <c r="C37" s="30"/>
      <c r="D37" s="30"/>
      <c r="E37" s="29"/>
      <c r="F37" s="29"/>
      <c r="G37" s="29"/>
    </row>
    <row r="38" spans="1:7" ht="14.25">
      <c r="A38" s="29" t="s">
        <v>112</v>
      </c>
      <c r="B38" s="30"/>
      <c r="C38" s="30"/>
      <c r="D38" s="30"/>
      <c r="E38" s="29"/>
      <c r="F38" s="29"/>
      <c r="G38" s="29"/>
    </row>
    <row r="39" spans="1:7" ht="14.25">
      <c r="A39" s="29"/>
      <c r="B39" s="30"/>
      <c r="C39" s="30"/>
      <c r="D39" s="30"/>
      <c r="E39" s="29"/>
      <c r="F39" s="29"/>
      <c r="G39" s="29"/>
    </row>
    <row r="40" spans="1:7" ht="14.25">
      <c r="A40" s="29"/>
      <c r="B40" s="30"/>
      <c r="C40" s="30"/>
      <c r="D40" s="30"/>
      <c r="E40" s="29"/>
      <c r="F40" s="29"/>
      <c r="G40" s="29"/>
    </row>
    <row r="41" spans="1:7" ht="14.25">
      <c r="A41" s="29"/>
      <c r="B41" s="30"/>
      <c r="C41" s="30"/>
      <c r="D41" s="30"/>
      <c r="E41" s="29"/>
      <c r="F41" s="29"/>
      <c r="G41" s="29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A9" sqref="A9"/>
    </sheetView>
  </sheetViews>
  <sheetFormatPr defaultColWidth="8.875" defaultRowHeight="14.25"/>
  <cols>
    <col min="1" max="1" width="20.875" style="0" customWidth="1"/>
    <col min="2" max="2" width="11.125" style="0" customWidth="1"/>
    <col min="3" max="3" width="12.25390625" style="0" bestFit="1" customWidth="1"/>
    <col min="4" max="4" width="10.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138</v>
      </c>
    </row>
    <row r="2" spans="1:8" ht="18.75">
      <c r="A2" s="21" t="s">
        <v>139</v>
      </c>
      <c r="B2" s="21"/>
      <c r="C2" s="21"/>
      <c r="D2" s="21"/>
      <c r="E2" s="21"/>
      <c r="F2" s="21"/>
      <c r="G2" s="21"/>
      <c r="H2" s="21"/>
    </row>
    <row r="3" spans="1:8" ht="14.25">
      <c r="A3" t="s">
        <v>55</v>
      </c>
      <c r="B3" s="22"/>
      <c r="C3" s="22"/>
      <c r="D3" s="22"/>
      <c r="E3" s="22"/>
      <c r="F3" s="22"/>
      <c r="H3" s="59" t="s">
        <v>3</v>
      </c>
    </row>
    <row r="4" spans="1:8" ht="14.25">
      <c r="A4" s="60" t="s">
        <v>140</v>
      </c>
      <c r="B4" s="60" t="s">
        <v>78</v>
      </c>
      <c r="C4" s="61" t="s">
        <v>116</v>
      </c>
      <c r="D4" s="62"/>
      <c r="E4" s="62"/>
      <c r="F4" s="62"/>
      <c r="G4" s="62"/>
      <c r="H4" s="63" t="s">
        <v>141</v>
      </c>
    </row>
    <row r="5" spans="1:8" ht="14.25">
      <c r="A5" s="64"/>
      <c r="B5" s="64"/>
      <c r="C5" s="60" t="s">
        <v>117</v>
      </c>
      <c r="D5" s="61" t="s">
        <v>118</v>
      </c>
      <c r="E5" s="65"/>
      <c r="F5" s="60" t="s">
        <v>119</v>
      </c>
      <c r="G5" s="66" t="s">
        <v>142</v>
      </c>
      <c r="H5" s="67"/>
    </row>
    <row r="6" spans="1:8" ht="28.5" customHeight="1">
      <c r="A6" s="68"/>
      <c r="B6" s="68"/>
      <c r="C6" s="68"/>
      <c r="D6" s="69" t="s">
        <v>121</v>
      </c>
      <c r="E6" s="69" t="s">
        <v>122</v>
      </c>
      <c r="F6" s="68"/>
      <c r="G6" s="70"/>
      <c r="H6" s="67"/>
    </row>
    <row r="7" spans="1:8" ht="14.25">
      <c r="A7" s="27" t="s">
        <v>78</v>
      </c>
      <c r="B7" s="28">
        <f>B8</f>
        <v>1786000</v>
      </c>
      <c r="C7" s="28">
        <f>C8</f>
        <v>1786000</v>
      </c>
      <c r="D7" s="28">
        <f>D8</f>
        <v>300000</v>
      </c>
      <c r="E7" s="28">
        <f>E8</f>
        <v>1486000</v>
      </c>
      <c r="F7" s="28"/>
      <c r="G7" s="71"/>
      <c r="H7" s="11"/>
    </row>
    <row r="8" spans="1:8" ht="14.25">
      <c r="A8" s="29" t="s">
        <v>136</v>
      </c>
      <c r="B8" s="30">
        <f>C8</f>
        <v>1786000</v>
      </c>
      <c r="C8" s="30">
        <f>D8+E8</f>
        <v>1786000</v>
      </c>
      <c r="D8" s="30">
        <v>300000</v>
      </c>
      <c r="E8" s="30">
        <v>1486000</v>
      </c>
      <c r="F8" s="29"/>
      <c r="G8" s="72"/>
      <c r="H8" s="11"/>
    </row>
    <row r="9" spans="1:8" ht="14.25">
      <c r="A9" s="29"/>
      <c r="B9" s="30"/>
      <c r="C9" s="30"/>
      <c r="D9" s="30"/>
      <c r="E9" s="29"/>
      <c r="F9" s="29"/>
      <c r="G9" s="72"/>
      <c r="H9" s="11"/>
    </row>
    <row r="10" spans="1:8" ht="14.25">
      <c r="A10" s="29"/>
      <c r="B10" s="30"/>
      <c r="C10" s="30"/>
      <c r="D10" s="30"/>
      <c r="E10" s="29"/>
      <c r="F10" s="29"/>
      <c r="G10" s="72"/>
      <c r="H10" s="11"/>
    </row>
    <row r="11" spans="1:8" ht="14.25">
      <c r="A11" s="29"/>
      <c r="B11" s="30"/>
      <c r="C11" s="30"/>
      <c r="D11" s="30"/>
      <c r="E11" s="29"/>
      <c r="F11" s="29"/>
      <c r="G11" s="72"/>
      <c r="H11" s="11"/>
    </row>
    <row r="12" spans="1:8" ht="14.25">
      <c r="A12" s="29"/>
      <c r="B12" s="30"/>
      <c r="C12" s="30"/>
      <c r="D12" s="30"/>
      <c r="E12" s="29"/>
      <c r="F12" s="29"/>
      <c r="G12" s="72"/>
      <c r="H12" s="11"/>
    </row>
    <row r="13" spans="1:8" ht="14.25">
      <c r="A13" s="29"/>
      <c r="B13" s="30"/>
      <c r="C13" s="30"/>
      <c r="D13" s="30"/>
      <c r="E13" s="29"/>
      <c r="F13" s="29"/>
      <c r="G13" s="72"/>
      <c r="H13" s="11"/>
    </row>
    <row r="14" spans="1:8" ht="14.25">
      <c r="A14" s="29"/>
      <c r="B14" s="30"/>
      <c r="C14" s="30"/>
      <c r="D14" s="30"/>
      <c r="E14" s="29"/>
      <c r="F14" s="29"/>
      <c r="G14" s="72"/>
      <c r="H14" s="11"/>
    </row>
    <row r="15" spans="1:8" ht="14.25">
      <c r="A15" s="29"/>
      <c r="B15" s="30"/>
      <c r="C15" s="30"/>
      <c r="D15" s="30"/>
      <c r="E15" s="29"/>
      <c r="F15" s="29"/>
      <c r="G15" s="72"/>
      <c r="H15" s="11"/>
    </row>
    <row r="16" spans="1:8" ht="14.25">
      <c r="A16" s="29"/>
      <c r="B16" s="30"/>
      <c r="C16" s="30"/>
      <c r="D16" s="30"/>
      <c r="E16" s="29"/>
      <c r="F16" s="29"/>
      <c r="G16" s="72"/>
      <c r="H16" s="11"/>
    </row>
    <row r="17" spans="1:8" ht="14.25">
      <c r="A17" s="29"/>
      <c r="B17" s="30"/>
      <c r="C17" s="30"/>
      <c r="D17" s="30"/>
      <c r="E17" s="29"/>
      <c r="F17" s="29"/>
      <c r="G17" s="72"/>
      <c r="H17" s="11"/>
    </row>
    <row r="18" spans="1:8" ht="14.25">
      <c r="A18" s="29"/>
      <c r="B18" s="30"/>
      <c r="C18" s="30"/>
      <c r="D18" s="30"/>
      <c r="E18" s="29"/>
      <c r="F18" s="29"/>
      <c r="G18" s="72"/>
      <c r="H18" s="11"/>
    </row>
    <row r="19" spans="1:8" ht="14.25">
      <c r="A19" s="29"/>
      <c r="B19" s="30"/>
      <c r="C19" s="30"/>
      <c r="D19" s="30"/>
      <c r="E19" s="29"/>
      <c r="F19" s="29"/>
      <c r="G19" s="72"/>
      <c r="H19" s="11"/>
    </row>
    <row r="20" spans="1:8" ht="14.25">
      <c r="A20" s="29"/>
      <c r="B20" s="30"/>
      <c r="C20" s="29"/>
      <c r="D20" s="29"/>
      <c r="E20" s="29"/>
      <c r="F20" s="30"/>
      <c r="G20" s="72"/>
      <c r="H20" s="11"/>
    </row>
    <row r="21" spans="1:8" ht="14.25">
      <c r="A21" s="29"/>
      <c r="B21" s="30"/>
      <c r="C21" s="29"/>
      <c r="D21" s="29"/>
      <c r="E21" s="29"/>
      <c r="F21" s="30"/>
      <c r="G21" s="72"/>
      <c r="H21" s="11"/>
    </row>
    <row r="22" spans="1:8" ht="14.25">
      <c r="A22" s="29"/>
      <c r="B22" s="30"/>
      <c r="C22" s="29"/>
      <c r="D22" s="29"/>
      <c r="E22" s="29"/>
      <c r="F22" s="30"/>
      <c r="G22" s="72"/>
      <c r="H22" s="11"/>
    </row>
    <row r="23" spans="1:8" ht="14.25">
      <c r="A23" s="29"/>
      <c r="B23" s="30"/>
      <c r="C23" s="29"/>
      <c r="D23" s="29"/>
      <c r="E23" s="29"/>
      <c r="F23" s="30"/>
      <c r="G23" s="72"/>
      <c r="H23" s="11"/>
    </row>
    <row r="24" spans="1:8" ht="14.25">
      <c r="A24" s="29"/>
      <c r="B24" s="29"/>
      <c r="C24" s="29"/>
      <c r="D24" s="29"/>
      <c r="E24" s="29"/>
      <c r="F24" s="29"/>
      <c r="G24" s="72"/>
      <c r="H24" s="11"/>
    </row>
    <row r="25" spans="1:8" ht="14.25">
      <c r="A25" s="29"/>
      <c r="B25" s="29"/>
      <c r="C25" s="29"/>
      <c r="D25" s="29"/>
      <c r="E25" s="29"/>
      <c r="F25" s="29"/>
      <c r="G25" s="72"/>
      <c r="H25" s="11"/>
    </row>
    <row r="26" spans="1:8" ht="14.25">
      <c r="A26" s="29"/>
      <c r="B26" s="29"/>
      <c r="C26" s="29"/>
      <c r="D26" s="29"/>
      <c r="E26" s="29"/>
      <c r="F26" s="29"/>
      <c r="G26" s="72"/>
      <c r="H26" s="11"/>
    </row>
    <row r="27" spans="1:8" ht="14.25">
      <c r="A27" s="29"/>
      <c r="B27" s="29"/>
      <c r="C27" s="29"/>
      <c r="D27" s="29"/>
      <c r="E27" s="29"/>
      <c r="F27" s="29"/>
      <c r="G27" s="72"/>
      <c r="H27" s="11"/>
    </row>
    <row r="28" spans="1:8" ht="14.25">
      <c r="A28" s="29"/>
      <c r="B28" s="30"/>
      <c r="C28" s="30"/>
      <c r="D28" s="30"/>
      <c r="E28" s="29"/>
      <c r="F28" s="29"/>
      <c r="G28" s="72"/>
      <c r="H28" s="11"/>
    </row>
    <row r="29" spans="1:8" ht="14.25">
      <c r="A29" s="29"/>
      <c r="B29" s="30"/>
      <c r="C29" s="30"/>
      <c r="D29" s="30"/>
      <c r="E29" s="29"/>
      <c r="F29" s="29"/>
      <c r="G29" s="72"/>
      <c r="H29" s="11"/>
    </row>
    <row r="30" spans="1:8" ht="14.25">
      <c r="A30" s="29"/>
      <c r="B30" s="30"/>
      <c r="C30" s="30"/>
      <c r="D30" s="30"/>
      <c r="E30" s="29"/>
      <c r="F30" s="29"/>
      <c r="G30" s="72"/>
      <c r="H30" s="11"/>
    </row>
    <row r="31" spans="1:8" ht="14.25">
      <c r="A31" s="29"/>
      <c r="B31" s="30"/>
      <c r="C31" s="30"/>
      <c r="D31" s="30"/>
      <c r="E31" s="29"/>
      <c r="F31" s="29"/>
      <c r="G31" s="72"/>
      <c r="H31" s="11"/>
    </row>
    <row r="32" spans="1:8" ht="14.25">
      <c r="A32" s="29"/>
      <c r="B32" s="30"/>
      <c r="C32" s="30"/>
      <c r="D32" s="30"/>
      <c r="E32" s="29"/>
      <c r="F32" s="29"/>
      <c r="G32" s="72"/>
      <c r="H32" s="11"/>
    </row>
    <row r="33" spans="1:8" ht="14.25">
      <c r="A33" s="29"/>
      <c r="B33" s="30"/>
      <c r="C33" s="30"/>
      <c r="D33" s="30"/>
      <c r="E33" s="29"/>
      <c r="F33" s="29"/>
      <c r="G33" s="72"/>
      <c r="H33" s="11"/>
    </row>
    <row r="34" spans="1:8" ht="14.25">
      <c r="A34" s="29"/>
      <c r="B34" s="30"/>
      <c r="C34" s="30"/>
      <c r="D34" s="30"/>
      <c r="E34" s="29"/>
      <c r="F34" s="29"/>
      <c r="G34" s="72"/>
      <c r="H34" s="11"/>
    </row>
    <row r="35" spans="1:8" ht="14.25">
      <c r="A35" s="29"/>
      <c r="B35" s="30"/>
      <c r="C35" s="30"/>
      <c r="D35" s="30"/>
      <c r="E35" s="29"/>
      <c r="F35" s="29"/>
      <c r="G35" s="72"/>
      <c r="H35" s="11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F37" sqref="F37:G3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0.25390625" style="0" customWidth="1"/>
    <col min="4" max="4" width="22.125" style="0" bestFit="1" customWidth="1"/>
    <col min="5" max="5" width="3.625" style="0" bestFit="1" customWidth="1"/>
    <col min="6" max="6" width="11.625" style="0" customWidth="1"/>
    <col min="7" max="7" width="12.625" style="0" customWidth="1"/>
    <col min="8" max="8" width="9.625" style="0" customWidth="1"/>
  </cols>
  <sheetData>
    <row r="1" ht="14.25">
      <c r="A1" s="1" t="s">
        <v>143</v>
      </c>
    </row>
    <row r="2" spans="1:8" ht="18.75">
      <c r="A2" s="44" t="s">
        <v>144</v>
      </c>
      <c r="B2" s="44"/>
      <c r="C2" s="44"/>
      <c r="D2" s="44"/>
      <c r="E2" s="44"/>
      <c r="F2" s="44"/>
      <c r="G2" s="44"/>
      <c r="H2" s="44"/>
    </row>
    <row r="3" spans="1:8" ht="14.25">
      <c r="A3" s="45" t="s">
        <v>55</v>
      </c>
      <c r="B3" s="46"/>
      <c r="C3" s="46"/>
      <c r="D3" s="46"/>
      <c r="E3" s="46"/>
      <c r="F3" s="47"/>
      <c r="G3" s="46"/>
      <c r="H3" s="48" t="s">
        <v>56</v>
      </c>
    </row>
    <row r="4" spans="1:8" ht="14.25">
      <c r="A4" s="49" t="s">
        <v>145</v>
      </c>
      <c r="B4" s="49"/>
      <c r="C4" s="49"/>
      <c r="D4" s="49" t="s">
        <v>146</v>
      </c>
      <c r="E4" s="49"/>
      <c r="F4" s="49"/>
      <c r="G4" s="49"/>
      <c r="H4" s="49"/>
    </row>
    <row r="5" spans="1:8" ht="14.25">
      <c r="A5" s="50" t="s">
        <v>147</v>
      </c>
      <c r="B5" s="50" t="s">
        <v>148</v>
      </c>
      <c r="C5" s="50" t="s">
        <v>149</v>
      </c>
      <c r="D5" s="50" t="s">
        <v>150</v>
      </c>
      <c r="E5" s="50" t="s">
        <v>148</v>
      </c>
      <c r="F5" s="49" t="s">
        <v>149</v>
      </c>
      <c r="G5" s="49"/>
      <c r="H5" s="49"/>
    </row>
    <row r="6" spans="1:8" ht="22.5">
      <c r="A6" s="50"/>
      <c r="B6" s="50"/>
      <c r="C6" s="50"/>
      <c r="D6" s="50"/>
      <c r="E6" s="50"/>
      <c r="F6" s="49" t="s">
        <v>117</v>
      </c>
      <c r="G6" s="50" t="s">
        <v>151</v>
      </c>
      <c r="H6" s="50" t="s">
        <v>152</v>
      </c>
    </row>
    <row r="7" spans="1:8" ht="14.25">
      <c r="A7" s="49" t="s">
        <v>153</v>
      </c>
      <c r="B7" s="49"/>
      <c r="C7" s="49">
        <v>1</v>
      </c>
      <c r="D7" s="49" t="s">
        <v>153</v>
      </c>
      <c r="E7" s="49"/>
      <c r="F7" s="49">
        <v>2</v>
      </c>
      <c r="G7" s="49">
        <v>3</v>
      </c>
      <c r="H7" s="49">
        <v>4</v>
      </c>
    </row>
    <row r="8" spans="1:8" ht="14.25">
      <c r="A8" s="51" t="s">
        <v>154</v>
      </c>
      <c r="B8" s="49" t="s">
        <v>71</v>
      </c>
      <c r="C8" s="52">
        <v>5644968</v>
      </c>
      <c r="D8" s="51" t="s">
        <v>155</v>
      </c>
      <c r="E8" s="49" t="s">
        <v>156</v>
      </c>
      <c r="F8" s="52"/>
      <c r="G8" s="52"/>
      <c r="H8" s="53"/>
    </row>
    <row r="9" spans="1:8" ht="14.25">
      <c r="A9" s="51" t="s">
        <v>157</v>
      </c>
      <c r="B9" s="49" t="s">
        <v>72</v>
      </c>
      <c r="C9" s="52"/>
      <c r="D9" s="51" t="s">
        <v>158</v>
      </c>
      <c r="E9" s="49" t="s">
        <v>159</v>
      </c>
      <c r="F9" s="53"/>
      <c r="G9" s="53"/>
      <c r="H9" s="53"/>
    </row>
    <row r="10" spans="1:8" ht="14.25">
      <c r="A10" s="51"/>
      <c r="B10" s="49" t="s">
        <v>73</v>
      </c>
      <c r="C10" s="53"/>
      <c r="D10" s="51" t="s">
        <v>160</v>
      </c>
      <c r="E10" s="49" t="s">
        <v>161</v>
      </c>
      <c r="F10" s="52"/>
      <c r="G10" s="52"/>
      <c r="H10" s="53"/>
    </row>
    <row r="11" spans="1:8" ht="14.25">
      <c r="A11" s="51"/>
      <c r="B11" s="49" t="s">
        <v>74</v>
      </c>
      <c r="C11" s="53"/>
      <c r="D11" s="51" t="s">
        <v>162</v>
      </c>
      <c r="E11" s="49" t="s">
        <v>163</v>
      </c>
      <c r="F11" s="52"/>
      <c r="G11" s="52"/>
      <c r="H11" s="53"/>
    </row>
    <row r="12" spans="1:8" ht="14.25">
      <c r="A12" s="51"/>
      <c r="B12" s="49" t="s">
        <v>75</v>
      </c>
      <c r="C12" s="53"/>
      <c r="D12" s="51" t="s">
        <v>164</v>
      </c>
      <c r="E12" s="49" t="s">
        <v>165</v>
      </c>
      <c r="F12" s="52"/>
      <c r="G12" s="52"/>
      <c r="H12" s="52"/>
    </row>
    <row r="13" spans="1:8" ht="14.25">
      <c r="A13" s="51"/>
      <c r="B13" s="49" t="s">
        <v>76</v>
      </c>
      <c r="C13" s="53"/>
      <c r="D13" s="51" t="s">
        <v>166</v>
      </c>
      <c r="E13" s="49" t="s">
        <v>167</v>
      </c>
      <c r="F13" s="52"/>
      <c r="G13" s="52"/>
      <c r="H13" s="53"/>
    </row>
    <row r="14" spans="1:8" ht="14.25">
      <c r="A14" s="51"/>
      <c r="B14" s="49" t="s">
        <v>77</v>
      </c>
      <c r="C14" s="53"/>
      <c r="D14" s="51" t="s">
        <v>168</v>
      </c>
      <c r="E14" s="49" t="s">
        <v>169</v>
      </c>
      <c r="F14" s="52"/>
      <c r="G14" s="52"/>
      <c r="H14" s="52"/>
    </row>
    <row r="15" spans="1:8" ht="14.25">
      <c r="A15" s="51"/>
      <c r="B15" s="49" t="s">
        <v>170</v>
      </c>
      <c r="C15" s="53"/>
      <c r="D15" s="51" t="s">
        <v>171</v>
      </c>
      <c r="E15" s="49" t="s">
        <v>172</v>
      </c>
      <c r="F15" s="52">
        <f>G15</f>
        <v>522513</v>
      </c>
      <c r="G15" s="52">
        <v>522513</v>
      </c>
      <c r="H15" s="52"/>
    </row>
    <row r="16" spans="1:8" ht="14.25">
      <c r="A16" s="51"/>
      <c r="B16" s="49" t="s">
        <v>173</v>
      </c>
      <c r="C16" s="53"/>
      <c r="D16" s="54" t="s">
        <v>174</v>
      </c>
      <c r="E16" s="49" t="s">
        <v>175</v>
      </c>
      <c r="F16" s="52"/>
      <c r="G16" s="52"/>
      <c r="H16" s="53"/>
    </row>
    <row r="17" spans="1:8" ht="14.25">
      <c r="A17" s="51"/>
      <c r="B17" s="49" t="s">
        <v>176</v>
      </c>
      <c r="C17" s="53"/>
      <c r="D17" s="51" t="s">
        <v>177</v>
      </c>
      <c r="E17" s="49" t="s">
        <v>178</v>
      </c>
      <c r="F17" s="52"/>
      <c r="G17" s="52"/>
      <c r="H17" s="53"/>
    </row>
    <row r="18" spans="1:8" ht="14.25">
      <c r="A18" s="51"/>
      <c r="B18" s="49" t="s">
        <v>179</v>
      </c>
      <c r="C18" s="53"/>
      <c r="D18" s="51" t="s">
        <v>180</v>
      </c>
      <c r="E18" s="49" t="s">
        <v>181</v>
      </c>
      <c r="F18" s="52">
        <f>G18</f>
        <v>5122455</v>
      </c>
      <c r="G18" s="52">
        <f>3636455+1486000</f>
        <v>5122455</v>
      </c>
      <c r="H18" s="52"/>
    </row>
    <row r="19" spans="1:8" ht="14.25">
      <c r="A19" s="51"/>
      <c r="B19" s="49" t="s">
        <v>182</v>
      </c>
      <c r="C19" s="53"/>
      <c r="D19" s="51" t="s">
        <v>183</v>
      </c>
      <c r="E19" s="49" t="s">
        <v>184</v>
      </c>
      <c r="F19" s="52"/>
      <c r="G19" s="52"/>
      <c r="H19" s="52"/>
    </row>
    <row r="20" spans="1:8" ht="14.25">
      <c r="A20" s="51"/>
      <c r="B20" s="49" t="s">
        <v>185</v>
      </c>
      <c r="C20" s="53"/>
      <c r="D20" s="51" t="s">
        <v>186</v>
      </c>
      <c r="E20" s="49" t="s">
        <v>187</v>
      </c>
      <c r="F20" s="52"/>
      <c r="G20" s="52"/>
      <c r="H20" s="53"/>
    </row>
    <row r="21" spans="1:8" ht="14.25">
      <c r="A21" s="51"/>
      <c r="B21" s="49" t="s">
        <v>188</v>
      </c>
      <c r="C21" s="53"/>
      <c r="D21" s="51" t="s">
        <v>189</v>
      </c>
      <c r="E21" s="49" t="s">
        <v>190</v>
      </c>
      <c r="F21" s="52"/>
      <c r="G21" s="52"/>
      <c r="H21" s="52"/>
    </row>
    <row r="22" spans="1:8" ht="14.25">
      <c r="A22" s="51"/>
      <c r="B22" s="49" t="s">
        <v>191</v>
      </c>
      <c r="C22" s="53"/>
      <c r="D22" s="51" t="s">
        <v>192</v>
      </c>
      <c r="E22" s="49" t="s">
        <v>193</v>
      </c>
      <c r="F22" s="52"/>
      <c r="G22" s="52"/>
      <c r="H22" s="53"/>
    </row>
    <row r="23" spans="1:8" ht="14.25">
      <c r="A23" s="51"/>
      <c r="B23" s="49" t="s">
        <v>194</v>
      </c>
      <c r="C23" s="53"/>
      <c r="D23" s="51" t="s">
        <v>195</v>
      </c>
      <c r="E23" s="49" t="s">
        <v>196</v>
      </c>
      <c r="F23" s="52"/>
      <c r="G23" s="52"/>
      <c r="H23" s="53"/>
    </row>
    <row r="24" spans="1:8" ht="14.25">
      <c r="A24" s="51"/>
      <c r="B24" s="49" t="s">
        <v>197</v>
      </c>
      <c r="C24" s="53"/>
      <c r="D24" s="51" t="s">
        <v>198</v>
      </c>
      <c r="E24" s="49" t="s">
        <v>199</v>
      </c>
      <c r="F24" s="53"/>
      <c r="G24" s="53"/>
      <c r="H24" s="53"/>
    </row>
    <row r="25" spans="1:8" ht="14.25">
      <c r="A25" s="51"/>
      <c r="B25" s="49" t="s">
        <v>200</v>
      </c>
      <c r="C25" s="53"/>
      <c r="D25" s="51" t="s">
        <v>201</v>
      </c>
      <c r="E25" s="49" t="s">
        <v>202</v>
      </c>
      <c r="F25" s="52"/>
      <c r="G25" s="52"/>
      <c r="H25" s="53"/>
    </row>
    <row r="26" spans="1:8" ht="14.25">
      <c r="A26" s="51"/>
      <c r="B26" s="49" t="s">
        <v>203</v>
      </c>
      <c r="C26" s="53"/>
      <c r="D26" s="51" t="s">
        <v>204</v>
      </c>
      <c r="E26" s="49" t="s">
        <v>205</v>
      </c>
      <c r="F26" s="52"/>
      <c r="G26" s="52"/>
      <c r="H26" s="53"/>
    </row>
    <row r="27" spans="1:8" ht="14.25">
      <c r="A27" s="51"/>
      <c r="B27" s="49" t="s">
        <v>206</v>
      </c>
      <c r="C27" s="53"/>
      <c r="D27" s="51" t="s">
        <v>207</v>
      </c>
      <c r="E27" s="49" t="s">
        <v>208</v>
      </c>
      <c r="F27" s="52"/>
      <c r="G27" s="52"/>
      <c r="H27" s="53"/>
    </row>
    <row r="28" spans="1:8" ht="14.25">
      <c r="A28" s="51"/>
      <c r="B28" s="49" t="s">
        <v>209</v>
      </c>
      <c r="C28" s="53"/>
      <c r="D28" s="51" t="s">
        <v>210</v>
      </c>
      <c r="E28" s="49" t="s">
        <v>211</v>
      </c>
      <c r="F28" s="52"/>
      <c r="G28" s="52"/>
      <c r="H28" s="53"/>
    </row>
    <row r="29" spans="1:8" ht="14.25">
      <c r="A29" s="51"/>
      <c r="B29" s="49" t="s">
        <v>212</v>
      </c>
      <c r="C29" s="53"/>
      <c r="D29" s="51" t="s">
        <v>213</v>
      </c>
      <c r="E29" s="49" t="s">
        <v>214</v>
      </c>
      <c r="F29" s="52"/>
      <c r="G29" s="52"/>
      <c r="H29" s="52"/>
    </row>
    <row r="30" spans="1:8" ht="14.25">
      <c r="A30" s="51"/>
      <c r="B30" s="49" t="s">
        <v>215</v>
      </c>
      <c r="C30" s="53"/>
      <c r="D30" s="51"/>
      <c r="E30" s="49" t="s">
        <v>216</v>
      </c>
      <c r="F30" s="53"/>
      <c r="G30" s="53"/>
      <c r="H30" s="53"/>
    </row>
    <row r="31" spans="1:8" ht="14.25">
      <c r="A31" s="55" t="s">
        <v>58</v>
      </c>
      <c r="B31" s="49" t="s">
        <v>217</v>
      </c>
      <c r="C31" s="52">
        <v>5644968</v>
      </c>
      <c r="D31" s="56" t="s">
        <v>106</v>
      </c>
      <c r="E31" s="49" t="s">
        <v>218</v>
      </c>
      <c r="F31" s="57">
        <f>SUM(F15:F30)</f>
        <v>5644968</v>
      </c>
      <c r="G31" s="57">
        <f>SUM(G15:G30)</f>
        <v>5644968</v>
      </c>
      <c r="H31" s="56"/>
    </row>
    <row r="32" spans="1:8" ht="14.25">
      <c r="A32" s="51"/>
      <c r="B32" s="49" t="s">
        <v>219</v>
      </c>
      <c r="C32" s="53"/>
      <c r="D32" s="58"/>
      <c r="E32" s="49" t="s">
        <v>220</v>
      </c>
      <c r="F32" s="58"/>
      <c r="G32" s="58"/>
      <c r="H32" s="58"/>
    </row>
    <row r="33" spans="1:8" ht="14.25">
      <c r="A33" s="51" t="s">
        <v>221</v>
      </c>
      <c r="B33" s="49" t="s">
        <v>222</v>
      </c>
      <c r="C33" s="52"/>
      <c r="D33" s="58" t="s">
        <v>223</v>
      </c>
      <c r="E33" s="49" t="s">
        <v>224</v>
      </c>
      <c r="F33" s="58"/>
      <c r="G33" s="58"/>
      <c r="H33" s="58"/>
    </row>
    <row r="34" spans="1:8" ht="14.25">
      <c r="A34" s="51" t="s">
        <v>154</v>
      </c>
      <c r="B34" s="49" t="s">
        <v>225</v>
      </c>
      <c r="C34" s="52"/>
      <c r="D34" s="58" t="s">
        <v>226</v>
      </c>
      <c r="E34" s="49" t="s">
        <v>227</v>
      </c>
      <c r="F34" s="58"/>
      <c r="G34" s="58"/>
      <c r="H34" s="58"/>
    </row>
    <row r="35" spans="1:8" ht="14.25">
      <c r="A35" s="51" t="s">
        <v>157</v>
      </c>
      <c r="B35" s="49" t="s">
        <v>228</v>
      </c>
      <c r="C35" s="52"/>
      <c r="D35" s="58" t="s">
        <v>229</v>
      </c>
      <c r="E35" s="49" t="s">
        <v>230</v>
      </c>
      <c r="F35" s="58"/>
      <c r="G35" s="58"/>
      <c r="H35" s="58"/>
    </row>
    <row r="36" spans="1:8" ht="14.25">
      <c r="A36" s="51"/>
      <c r="B36" s="49" t="s">
        <v>231</v>
      </c>
      <c r="C36" s="53"/>
      <c r="D36" s="58"/>
      <c r="E36" s="49" t="s">
        <v>232</v>
      </c>
      <c r="F36" s="58"/>
      <c r="G36" s="58"/>
      <c r="H36" s="58"/>
    </row>
    <row r="37" spans="1:8" ht="14.25">
      <c r="A37" s="55" t="s">
        <v>233</v>
      </c>
      <c r="B37" s="49" t="s">
        <v>234</v>
      </c>
      <c r="C37" s="52">
        <v>5644968</v>
      </c>
      <c r="D37" s="56" t="s">
        <v>235</v>
      </c>
      <c r="E37" s="49" t="s">
        <v>236</v>
      </c>
      <c r="F37" s="57">
        <f>F31</f>
        <v>5644968</v>
      </c>
      <c r="G37" s="57">
        <f>G31</f>
        <v>5644968</v>
      </c>
      <c r="H37" s="56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49"/>
  <sheetViews>
    <sheetView zoomScaleSheetLayoutView="100" workbookViewId="0" topLeftCell="A7">
      <selection activeCell="G25" sqref="G25:G28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237</v>
      </c>
      <c r="B1" s="1"/>
    </row>
    <row r="2" spans="1:7" ht="20.25">
      <c r="A2" s="33" t="s">
        <v>238</v>
      </c>
      <c r="B2" s="34"/>
      <c r="C2" s="34"/>
      <c r="D2" s="34"/>
      <c r="E2" s="34"/>
      <c r="F2" s="34"/>
      <c r="G2" s="34"/>
    </row>
    <row r="3" spans="1:7" ht="14.25">
      <c r="A3" s="35" t="s">
        <v>55</v>
      </c>
      <c r="B3" s="36"/>
      <c r="C3" s="36"/>
      <c r="D3" s="36"/>
      <c r="F3" s="36"/>
      <c r="G3" s="37" t="s">
        <v>56</v>
      </c>
    </row>
    <row r="4" spans="1:7" ht="21" customHeight="1">
      <c r="A4" s="38" t="s">
        <v>239</v>
      </c>
      <c r="B4" s="38"/>
      <c r="C4" s="38"/>
      <c r="D4" s="38" t="s">
        <v>66</v>
      </c>
      <c r="E4" s="38" t="s">
        <v>240</v>
      </c>
      <c r="F4" s="38"/>
      <c r="G4" s="38"/>
    </row>
    <row r="5" spans="1:7" ht="21" customHeight="1">
      <c r="A5" s="38" t="s">
        <v>65</v>
      </c>
      <c r="B5" s="38"/>
      <c r="C5" s="38"/>
      <c r="D5" s="38"/>
      <c r="E5" s="38" t="s">
        <v>117</v>
      </c>
      <c r="F5" s="38" t="s">
        <v>107</v>
      </c>
      <c r="G5" s="38" t="s">
        <v>108</v>
      </c>
    </row>
    <row r="6" spans="1:7" ht="21" customHeight="1">
      <c r="A6" s="38" t="s">
        <v>67</v>
      </c>
      <c r="B6" s="38" t="s">
        <v>68</v>
      </c>
      <c r="C6" s="38" t="s">
        <v>69</v>
      </c>
      <c r="D6" s="38"/>
      <c r="E6" s="38"/>
      <c r="F6" s="38"/>
      <c r="G6" s="38"/>
    </row>
    <row r="7" spans="1:7" ht="21" customHeight="1">
      <c r="A7" s="39" t="s">
        <v>241</v>
      </c>
      <c r="B7" s="39"/>
      <c r="C7" s="39"/>
      <c r="D7" s="39"/>
      <c r="E7" s="40">
        <f>F7+G7</f>
        <v>5644968</v>
      </c>
      <c r="F7" s="40">
        <f>F8+F11</f>
        <v>3858968</v>
      </c>
      <c r="G7" s="40">
        <f>G8+G11</f>
        <v>1786000</v>
      </c>
    </row>
    <row r="8" spans="1:7" ht="21" customHeight="1">
      <c r="A8" s="41" t="s">
        <v>79</v>
      </c>
      <c r="B8" s="41"/>
      <c r="C8" s="41"/>
      <c r="D8" s="39"/>
      <c r="E8" s="40">
        <f>F8+G8</f>
        <v>522513</v>
      </c>
      <c r="F8" s="40">
        <v>522513</v>
      </c>
      <c r="G8" s="42"/>
    </row>
    <row r="9" spans="1:7" ht="21" customHeight="1">
      <c r="A9" s="41" t="s">
        <v>80</v>
      </c>
      <c r="B9" s="41"/>
      <c r="C9" s="41"/>
      <c r="D9" s="39"/>
      <c r="E9" s="40">
        <f aca="true" t="shared" si="0" ref="E9:E28">F9+G9</f>
        <v>522513</v>
      </c>
      <c r="F9" s="40">
        <v>522513</v>
      </c>
      <c r="G9" s="42"/>
    </row>
    <row r="10" spans="1:7" ht="21" customHeight="1">
      <c r="A10" s="41" t="s">
        <v>81</v>
      </c>
      <c r="B10" s="41"/>
      <c r="C10" s="41"/>
      <c r="D10" s="39" t="s">
        <v>82</v>
      </c>
      <c r="E10" s="40">
        <f t="shared" si="0"/>
        <v>522513</v>
      </c>
      <c r="F10" s="40">
        <v>522513</v>
      </c>
      <c r="G10" s="42"/>
    </row>
    <row r="11" spans="1:7" ht="21" customHeight="1">
      <c r="A11" s="41" t="s">
        <v>83</v>
      </c>
      <c r="B11" s="41"/>
      <c r="C11" s="41"/>
      <c r="D11" s="39"/>
      <c r="E11" s="40">
        <f t="shared" si="0"/>
        <v>5122455</v>
      </c>
      <c r="F11" s="40">
        <f>F12</f>
        <v>3336455</v>
      </c>
      <c r="G11" s="43">
        <f>G12+G24</f>
        <v>1786000</v>
      </c>
    </row>
    <row r="12" spans="1:7" ht="21" customHeight="1">
      <c r="A12" s="41" t="s">
        <v>84</v>
      </c>
      <c r="B12" s="41"/>
      <c r="C12" s="41"/>
      <c r="D12" s="39"/>
      <c r="E12" s="40">
        <f t="shared" si="0"/>
        <v>4212455</v>
      </c>
      <c r="F12" s="40">
        <f>SUM(F13:F20)</f>
        <v>3336455</v>
      </c>
      <c r="G12" s="43">
        <f>G21+G22+G23</f>
        <v>876000</v>
      </c>
    </row>
    <row r="13" spans="1:7" ht="21" customHeight="1">
      <c r="A13" s="41" t="s">
        <v>85</v>
      </c>
      <c r="B13" s="41"/>
      <c r="C13" s="41"/>
      <c r="D13" s="39" t="s">
        <v>86</v>
      </c>
      <c r="E13" s="40">
        <f t="shared" si="0"/>
        <v>1821948</v>
      </c>
      <c r="F13" s="40">
        <v>1821948</v>
      </c>
      <c r="G13" s="42"/>
    </row>
    <row r="14" spans="1:7" ht="21" customHeight="1">
      <c r="A14" s="41" t="s">
        <v>85</v>
      </c>
      <c r="B14" s="41"/>
      <c r="C14" s="41"/>
      <c r="D14" s="39" t="s">
        <v>87</v>
      </c>
      <c r="E14" s="40">
        <f t="shared" si="0"/>
        <v>1800</v>
      </c>
      <c r="F14" s="40">
        <v>1800</v>
      </c>
      <c r="G14" s="42"/>
    </row>
    <row r="15" spans="1:7" ht="21" customHeight="1">
      <c r="A15" s="41" t="s">
        <v>85</v>
      </c>
      <c r="B15" s="41"/>
      <c r="C15" s="41"/>
      <c r="D15" s="39" t="s">
        <v>88</v>
      </c>
      <c r="E15" s="40">
        <f t="shared" si="0"/>
        <v>240000</v>
      </c>
      <c r="F15" s="40">
        <v>240000</v>
      </c>
      <c r="G15" s="42"/>
    </row>
    <row r="16" spans="1:7" ht="21" customHeight="1">
      <c r="A16" s="41" t="s">
        <v>85</v>
      </c>
      <c r="B16" s="41"/>
      <c r="C16" s="41"/>
      <c r="D16" s="39" t="s">
        <v>89</v>
      </c>
      <c r="E16" s="40">
        <f t="shared" si="0"/>
        <v>220000</v>
      </c>
      <c r="F16" s="40">
        <v>220000</v>
      </c>
      <c r="G16" s="42"/>
    </row>
    <row r="17" spans="1:7" ht="21" customHeight="1">
      <c r="A17" s="41" t="s">
        <v>85</v>
      </c>
      <c r="B17" s="41"/>
      <c r="C17" s="41"/>
      <c r="D17" s="39" t="s">
        <v>90</v>
      </c>
      <c r="E17" s="40">
        <f t="shared" si="0"/>
        <v>10476</v>
      </c>
      <c r="F17" s="40">
        <v>10476</v>
      </c>
      <c r="G17" s="42"/>
    </row>
    <row r="18" spans="1:7" ht="21" customHeight="1">
      <c r="A18" s="41" t="s">
        <v>85</v>
      </c>
      <c r="B18" s="41"/>
      <c r="C18" s="41"/>
      <c r="D18" s="39" t="s">
        <v>91</v>
      </c>
      <c r="E18" s="40">
        <f t="shared" si="0"/>
        <v>368880</v>
      </c>
      <c r="F18" s="40">
        <v>368880</v>
      </c>
      <c r="G18" s="42"/>
    </row>
    <row r="19" spans="1:7" ht="21" customHeight="1">
      <c r="A19" s="41" t="s">
        <v>85</v>
      </c>
      <c r="B19" s="41"/>
      <c r="C19" s="41"/>
      <c r="D19" s="39" t="s">
        <v>92</v>
      </c>
      <c r="E19" s="40">
        <f t="shared" si="0"/>
        <v>192350</v>
      </c>
      <c r="F19" s="40">
        <v>192350</v>
      </c>
      <c r="G19" s="42"/>
    </row>
    <row r="20" spans="1:7" ht="21" customHeight="1">
      <c r="A20" s="41" t="s">
        <v>85</v>
      </c>
      <c r="B20" s="41"/>
      <c r="C20" s="41"/>
      <c r="D20" s="39" t="s">
        <v>93</v>
      </c>
      <c r="E20" s="40">
        <f t="shared" si="0"/>
        <v>481001</v>
      </c>
      <c r="F20" s="40">
        <v>481001</v>
      </c>
      <c r="G20" s="42"/>
    </row>
    <row r="21" spans="1:7" ht="21" customHeight="1">
      <c r="A21" s="41" t="s">
        <v>94</v>
      </c>
      <c r="B21" s="41"/>
      <c r="C21" s="41"/>
      <c r="D21" s="39" t="s">
        <v>95</v>
      </c>
      <c r="E21" s="40">
        <f t="shared" si="0"/>
        <v>300000</v>
      </c>
      <c r="F21" s="40"/>
      <c r="G21" s="40">
        <v>300000</v>
      </c>
    </row>
    <row r="22" spans="1:7" ht="21" customHeight="1">
      <c r="A22" s="41" t="s">
        <v>94</v>
      </c>
      <c r="B22" s="41"/>
      <c r="C22" s="41"/>
      <c r="D22" s="39" t="s">
        <v>96</v>
      </c>
      <c r="E22" s="40">
        <f t="shared" si="0"/>
        <v>160000</v>
      </c>
      <c r="F22" s="40"/>
      <c r="G22" s="40">
        <v>160000</v>
      </c>
    </row>
    <row r="23" spans="1:7" ht="21" customHeight="1">
      <c r="A23" s="41" t="s">
        <v>94</v>
      </c>
      <c r="B23" s="41"/>
      <c r="C23" s="41"/>
      <c r="D23" s="39" t="s">
        <v>97</v>
      </c>
      <c r="E23" s="40">
        <f t="shared" si="0"/>
        <v>416000</v>
      </c>
      <c r="F23" s="40"/>
      <c r="G23" s="40">
        <v>416000</v>
      </c>
    </row>
    <row r="24" spans="1:7" ht="21" customHeight="1">
      <c r="A24" s="41" t="s">
        <v>98</v>
      </c>
      <c r="B24" s="41"/>
      <c r="C24" s="41"/>
      <c r="D24" s="39"/>
      <c r="E24" s="40">
        <f t="shared" si="0"/>
        <v>910000</v>
      </c>
      <c r="F24" s="40"/>
      <c r="G24" s="40">
        <f>SUM(G25:G28)</f>
        <v>910000</v>
      </c>
    </row>
    <row r="25" spans="1:7" ht="21" customHeight="1">
      <c r="A25" s="41" t="s">
        <v>99</v>
      </c>
      <c r="B25" s="41"/>
      <c r="C25" s="41"/>
      <c r="D25" s="39" t="s">
        <v>100</v>
      </c>
      <c r="E25" s="40">
        <f t="shared" si="0"/>
        <v>600000</v>
      </c>
      <c r="F25" s="40"/>
      <c r="G25" s="40">
        <v>600000</v>
      </c>
    </row>
    <row r="26" spans="1:7" ht="21" customHeight="1">
      <c r="A26" s="41" t="s">
        <v>99</v>
      </c>
      <c r="B26" s="41"/>
      <c r="C26" s="41"/>
      <c r="D26" s="39" t="s">
        <v>101</v>
      </c>
      <c r="E26" s="40">
        <f t="shared" si="0"/>
        <v>200000</v>
      </c>
      <c r="F26" s="40"/>
      <c r="G26" s="40">
        <v>200000</v>
      </c>
    </row>
    <row r="27" spans="1:7" ht="21" customHeight="1">
      <c r="A27" s="41" t="s">
        <v>99</v>
      </c>
      <c r="B27" s="41"/>
      <c r="C27" s="41"/>
      <c r="D27" s="39" t="s">
        <v>102</v>
      </c>
      <c r="E27" s="40">
        <f t="shared" si="0"/>
        <v>70000</v>
      </c>
      <c r="F27" s="40"/>
      <c r="G27" s="40">
        <v>70000</v>
      </c>
    </row>
    <row r="28" spans="1:7" ht="21" customHeight="1">
      <c r="A28" s="41" t="s">
        <v>99</v>
      </c>
      <c r="B28" s="41"/>
      <c r="C28" s="41"/>
      <c r="D28" s="39" t="s">
        <v>103</v>
      </c>
      <c r="E28" s="40">
        <f t="shared" si="0"/>
        <v>40000</v>
      </c>
      <c r="F28" s="40"/>
      <c r="G28" s="40">
        <v>40000</v>
      </c>
    </row>
    <row r="29" spans="1:7" ht="21" customHeight="1">
      <c r="A29" s="41"/>
      <c r="B29" s="41"/>
      <c r="C29" s="41"/>
      <c r="D29" s="39"/>
      <c r="E29" s="40"/>
      <c r="F29" s="40"/>
      <c r="G29" s="40"/>
    </row>
    <row r="30" spans="1:7" ht="21" customHeight="1">
      <c r="A30" s="41"/>
      <c r="B30" s="41"/>
      <c r="C30" s="41"/>
      <c r="D30" s="39"/>
      <c r="E30" s="40"/>
      <c r="F30" s="40"/>
      <c r="G30" s="42"/>
    </row>
    <row r="31" spans="1:7" ht="21" customHeight="1">
      <c r="A31" s="41"/>
      <c r="B31" s="41"/>
      <c r="C31" s="41"/>
      <c r="D31" s="39"/>
      <c r="E31" s="40"/>
      <c r="F31" s="40"/>
      <c r="G31" s="42"/>
    </row>
    <row r="32" spans="1:7" ht="21" customHeight="1">
      <c r="A32" s="41"/>
      <c r="B32" s="41"/>
      <c r="C32" s="41"/>
      <c r="D32" s="39"/>
      <c r="E32" s="40"/>
      <c r="F32" s="40"/>
      <c r="G32" s="42"/>
    </row>
    <row r="33" spans="1:7" ht="21" customHeight="1">
      <c r="A33" s="41"/>
      <c r="B33" s="41"/>
      <c r="C33" s="41"/>
      <c r="D33" s="39"/>
      <c r="E33" s="40"/>
      <c r="F33" s="40"/>
      <c r="G33" s="42"/>
    </row>
    <row r="34" spans="1:7" ht="21" customHeight="1">
      <c r="A34" s="41"/>
      <c r="B34" s="41"/>
      <c r="C34" s="41"/>
      <c r="D34" s="39"/>
      <c r="E34" s="40"/>
      <c r="F34" s="40"/>
      <c r="G34" s="42"/>
    </row>
    <row r="35" spans="1:7" ht="21" customHeight="1">
      <c r="A35" s="41"/>
      <c r="B35" s="41"/>
      <c r="C35" s="41"/>
      <c r="D35" s="39"/>
      <c r="E35" s="40"/>
      <c r="F35" s="40"/>
      <c r="G35" s="42"/>
    </row>
    <row r="36" spans="1:7" ht="21" customHeight="1">
      <c r="A36" s="41"/>
      <c r="B36" s="41"/>
      <c r="C36" s="41"/>
      <c r="D36" s="41"/>
      <c r="E36" s="40"/>
      <c r="F36" s="40"/>
      <c r="G36" s="42"/>
    </row>
    <row r="37" spans="1:7" ht="21" customHeight="1">
      <c r="A37" s="41"/>
      <c r="B37" s="41"/>
      <c r="C37" s="41"/>
      <c r="D37" s="41"/>
      <c r="E37" s="40"/>
      <c r="F37" s="40"/>
      <c r="G37" s="42"/>
    </row>
    <row r="38" spans="1:7" ht="21" customHeight="1">
      <c r="A38" s="41"/>
      <c r="B38" s="41"/>
      <c r="C38" s="41"/>
      <c r="D38" s="41"/>
      <c r="E38" s="40"/>
      <c r="F38" s="40"/>
      <c r="G38" s="42"/>
    </row>
    <row r="39" spans="1:7" ht="21" customHeight="1">
      <c r="A39" s="41"/>
      <c r="B39" s="41"/>
      <c r="C39" s="41"/>
      <c r="D39" s="41"/>
      <c r="E39" s="40"/>
      <c r="F39" s="40"/>
      <c r="G39" s="42"/>
    </row>
    <row r="40" spans="1:7" ht="21" customHeight="1">
      <c r="A40" s="41"/>
      <c r="B40" s="41"/>
      <c r="C40" s="41"/>
      <c r="D40" s="41"/>
      <c r="E40" s="40"/>
      <c r="F40" s="40"/>
      <c r="G40" s="42"/>
    </row>
    <row r="41" spans="1:7" ht="21" customHeight="1">
      <c r="A41" s="41"/>
      <c r="B41" s="41"/>
      <c r="C41" s="41"/>
      <c r="D41" s="41"/>
      <c r="E41" s="40"/>
      <c r="F41" s="40"/>
      <c r="G41" s="42"/>
    </row>
    <row r="42" spans="1:7" ht="21" customHeight="1">
      <c r="A42" s="41"/>
      <c r="B42" s="41"/>
      <c r="C42" s="41"/>
      <c r="D42" s="41"/>
      <c r="E42" s="40"/>
      <c r="F42" s="40"/>
      <c r="G42" s="42"/>
    </row>
    <row r="43" spans="1:7" ht="21" customHeight="1">
      <c r="A43" s="41"/>
      <c r="B43" s="41"/>
      <c r="C43" s="41"/>
      <c r="D43" s="41"/>
      <c r="E43" s="40"/>
      <c r="F43" s="40"/>
      <c r="G43" s="42"/>
    </row>
    <row r="44" spans="1:7" ht="21" customHeight="1">
      <c r="A44" s="41"/>
      <c r="B44" s="41"/>
      <c r="C44" s="41"/>
      <c r="D44" s="41"/>
      <c r="E44" s="40"/>
      <c r="F44" s="40"/>
      <c r="G44" s="42"/>
    </row>
    <row r="45" spans="1:7" ht="21" customHeight="1">
      <c r="A45" s="41"/>
      <c r="B45" s="41"/>
      <c r="C45" s="41"/>
      <c r="D45" s="41"/>
      <c r="E45" s="40"/>
      <c r="F45" s="40"/>
      <c r="G45" s="42"/>
    </row>
    <row r="46" spans="1:7" ht="21" customHeight="1">
      <c r="A46" s="41"/>
      <c r="B46" s="41"/>
      <c r="C46" s="41"/>
      <c r="D46" s="41"/>
      <c r="E46" s="40"/>
      <c r="F46" s="40"/>
      <c r="G46" s="42"/>
    </row>
    <row r="47" spans="1:7" ht="21" customHeight="1">
      <c r="A47" s="41"/>
      <c r="B47" s="41"/>
      <c r="C47" s="41"/>
      <c r="D47" s="41"/>
      <c r="E47" s="40"/>
      <c r="F47" s="40"/>
      <c r="G47" s="42"/>
    </row>
    <row r="48" spans="1:7" ht="21" customHeight="1">
      <c r="A48" s="41"/>
      <c r="B48" s="41"/>
      <c r="C48" s="41"/>
      <c r="D48" s="41"/>
      <c r="E48" s="40"/>
      <c r="F48" s="40"/>
      <c r="G48" s="42"/>
    </row>
    <row r="49" spans="1:7" ht="21" customHeight="1">
      <c r="A49" s="41"/>
      <c r="B49" s="41"/>
      <c r="C49" s="41"/>
      <c r="D49" s="41"/>
      <c r="E49" s="42"/>
      <c r="F49" s="42"/>
      <c r="G49" s="42"/>
    </row>
  </sheetData>
  <sheetProtection/>
  <mergeCells count="52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41"/>
  <sheetViews>
    <sheetView zoomScaleSheetLayoutView="100" workbookViewId="0" topLeftCell="A1">
      <selection activeCell="A18" sqref="A18:C18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242</v>
      </c>
    </row>
    <row r="2" spans="1:4" ht="18.75">
      <c r="A2" s="21" t="s">
        <v>243</v>
      </c>
      <c r="B2" s="21"/>
      <c r="C2" s="21"/>
      <c r="D2" s="21"/>
    </row>
    <row r="3" spans="1:4" ht="14.25">
      <c r="A3" t="s">
        <v>55</v>
      </c>
      <c r="B3" s="22"/>
      <c r="C3" s="22"/>
      <c r="D3" s="31" t="s">
        <v>3</v>
      </c>
    </row>
    <row r="4" spans="1:4" ht="24.75" customHeight="1">
      <c r="A4" s="24" t="s">
        <v>244</v>
      </c>
      <c r="B4" s="25" t="s">
        <v>245</v>
      </c>
      <c r="C4" s="25"/>
      <c r="D4" s="25"/>
    </row>
    <row r="5" spans="1:4" ht="27.75" customHeight="1">
      <c r="A5" s="24"/>
      <c r="B5" s="25" t="s">
        <v>117</v>
      </c>
      <c r="C5" s="26" t="s">
        <v>121</v>
      </c>
      <c r="D5" s="26" t="s">
        <v>122</v>
      </c>
    </row>
    <row r="6" spans="1:4" ht="14.25">
      <c r="A6" s="27" t="s">
        <v>246</v>
      </c>
      <c r="B6" s="32">
        <f>B7+B17</f>
        <v>3336455</v>
      </c>
      <c r="C6" s="32">
        <f>C7+C17</f>
        <v>3336455</v>
      </c>
      <c r="D6" s="32"/>
    </row>
    <row r="7" spans="1:4" ht="14.25">
      <c r="A7" s="29" t="s">
        <v>123</v>
      </c>
      <c r="B7" s="30">
        <f>C7</f>
        <v>3116455</v>
      </c>
      <c r="C7" s="30">
        <f>1821948+1800+240000+10476+368880+192350+481001</f>
        <v>3116455</v>
      </c>
      <c r="D7" s="29"/>
    </row>
    <row r="8" spans="1:4" ht="14.25">
      <c r="A8" s="29" t="s">
        <v>124</v>
      </c>
      <c r="B8" s="30">
        <v>522513</v>
      </c>
      <c r="C8" s="30">
        <v>522513</v>
      </c>
      <c r="D8" s="29"/>
    </row>
    <row r="9" spans="1:4" ht="14.25">
      <c r="A9" s="29" t="s">
        <v>125</v>
      </c>
      <c r="B9" s="30">
        <v>1821948</v>
      </c>
      <c r="C9" s="30">
        <v>1821948</v>
      </c>
      <c r="D9" s="29"/>
    </row>
    <row r="10" spans="1:4" ht="14.25">
      <c r="A10" s="29" t="s">
        <v>126</v>
      </c>
      <c r="B10" s="30">
        <v>1800</v>
      </c>
      <c r="C10" s="30">
        <v>1800</v>
      </c>
      <c r="D10" s="29"/>
    </row>
    <row r="11" spans="1:4" ht="14.25">
      <c r="A11" s="29" t="s">
        <v>127</v>
      </c>
      <c r="B11" s="30">
        <v>240000</v>
      </c>
      <c r="C11" s="30">
        <v>240000</v>
      </c>
      <c r="D11" s="29"/>
    </row>
    <row r="12" spans="1:4" ht="14.25">
      <c r="A12" s="29" t="s">
        <v>128</v>
      </c>
      <c r="B12" s="30">
        <v>10476</v>
      </c>
      <c r="C12" s="30">
        <v>10476</v>
      </c>
      <c r="D12" s="29"/>
    </row>
    <row r="13" spans="1:4" ht="14.25">
      <c r="A13" s="29" t="s">
        <v>129</v>
      </c>
      <c r="B13" s="30">
        <v>368880</v>
      </c>
      <c r="C13" s="30">
        <v>368880</v>
      </c>
      <c r="D13" s="29"/>
    </row>
    <row r="14" spans="1:4" ht="14.25">
      <c r="A14" s="29" t="s">
        <v>130</v>
      </c>
      <c r="B14" s="30">
        <v>192350</v>
      </c>
      <c r="C14" s="30">
        <v>192350</v>
      </c>
      <c r="D14" s="29"/>
    </row>
    <row r="15" spans="1:4" ht="14.25">
      <c r="A15" s="29" t="s">
        <v>131</v>
      </c>
      <c r="B15" s="30">
        <v>481001</v>
      </c>
      <c r="C15" s="30">
        <v>481001</v>
      </c>
      <c r="D15" s="29"/>
    </row>
    <row r="16" spans="1:4" ht="14.25">
      <c r="A16" s="29"/>
      <c r="B16" s="30"/>
      <c r="C16" s="30"/>
      <c r="D16" s="29"/>
    </row>
    <row r="17" spans="1:4" ht="14.25">
      <c r="A17" s="29" t="s">
        <v>132</v>
      </c>
      <c r="B17" s="30">
        <f>C17</f>
        <v>220000</v>
      </c>
      <c r="C17" s="30">
        <v>220000</v>
      </c>
      <c r="D17" s="29"/>
    </row>
    <row r="18" spans="1:4" ht="14.25">
      <c r="A18" s="29" t="s">
        <v>133</v>
      </c>
      <c r="B18" s="30">
        <v>220000</v>
      </c>
      <c r="C18" s="30">
        <v>220000</v>
      </c>
      <c r="D18" s="29"/>
    </row>
    <row r="19" spans="1:4" ht="14.25">
      <c r="A19" s="29"/>
      <c r="B19" s="30"/>
      <c r="C19" s="30"/>
      <c r="D19" s="29"/>
    </row>
    <row r="20" spans="1:4" ht="14.25">
      <c r="A20" s="29"/>
      <c r="B20" s="30"/>
      <c r="C20" s="30"/>
      <c r="D20" s="29"/>
    </row>
    <row r="21" spans="1:4" ht="14.25">
      <c r="A21" s="29"/>
      <c r="B21" s="30"/>
      <c r="C21" s="30"/>
      <c r="D21" s="29"/>
    </row>
    <row r="22" spans="1:4" ht="14.25">
      <c r="A22" s="29" t="s">
        <v>134</v>
      </c>
      <c r="B22" s="30"/>
      <c r="C22" s="30"/>
      <c r="D22" s="29"/>
    </row>
    <row r="23" spans="1:4" ht="14.25">
      <c r="A23" s="29"/>
      <c r="B23" s="30"/>
      <c r="C23" s="30"/>
      <c r="D23" s="29"/>
    </row>
    <row r="24" spans="1:4" ht="14.25">
      <c r="A24" s="29"/>
      <c r="B24" s="30"/>
      <c r="C24" s="30"/>
      <c r="D24" s="29"/>
    </row>
    <row r="25" spans="1:4" ht="14.25">
      <c r="A25" s="29"/>
      <c r="B25" s="30"/>
      <c r="C25" s="30"/>
      <c r="D25" s="29"/>
    </row>
    <row r="26" spans="1:4" ht="14.25">
      <c r="A26" s="29" t="s">
        <v>135</v>
      </c>
      <c r="B26" s="30"/>
      <c r="C26" s="29"/>
      <c r="D26" s="29"/>
    </row>
    <row r="27" spans="1:4" ht="14.25">
      <c r="A27" s="29"/>
      <c r="B27" s="30"/>
      <c r="C27" s="29"/>
      <c r="D27" s="29"/>
    </row>
    <row r="28" spans="1:4" ht="14.25">
      <c r="A28" s="29"/>
      <c r="B28" s="30"/>
      <c r="C28" s="29"/>
      <c r="D28" s="29"/>
    </row>
    <row r="29" spans="1:4" ht="14.25">
      <c r="A29" s="29"/>
      <c r="B29" s="30"/>
      <c r="C29" s="29"/>
      <c r="D29" s="29"/>
    </row>
    <row r="30" spans="1:4" ht="14.25">
      <c r="A30" s="29" t="s">
        <v>136</v>
      </c>
      <c r="B30" s="29"/>
      <c r="C30" s="29"/>
      <c r="D30" s="29"/>
    </row>
    <row r="31" spans="1:4" ht="14.25">
      <c r="A31" s="29"/>
      <c r="B31" s="29"/>
      <c r="C31" s="29"/>
      <c r="D31" s="29"/>
    </row>
    <row r="32" spans="1:4" ht="14.25">
      <c r="A32" s="29"/>
      <c r="B32" s="29"/>
      <c r="C32" s="29"/>
      <c r="D32" s="29"/>
    </row>
    <row r="33" spans="1:4" ht="14.25">
      <c r="A33" s="29"/>
      <c r="B33" s="29"/>
      <c r="C33" s="29"/>
      <c r="D33" s="29"/>
    </row>
    <row r="34" spans="1:4" ht="14.25">
      <c r="A34" s="29" t="s">
        <v>137</v>
      </c>
      <c r="B34" s="30"/>
      <c r="C34" s="30"/>
      <c r="D34" s="29"/>
    </row>
    <row r="35" spans="1:4" ht="14.25">
      <c r="A35" s="29"/>
      <c r="B35" s="30"/>
      <c r="C35" s="30"/>
      <c r="D35" s="29"/>
    </row>
    <row r="36" spans="1:4" ht="14.25">
      <c r="A36" s="29"/>
      <c r="B36" s="30"/>
      <c r="C36" s="30"/>
      <c r="D36" s="29"/>
    </row>
    <row r="37" spans="1:4" ht="14.25">
      <c r="A37" s="29"/>
      <c r="B37" s="30"/>
      <c r="C37" s="30"/>
      <c r="D37" s="29"/>
    </row>
    <row r="38" spans="1:4" ht="14.25">
      <c r="A38" s="29" t="s">
        <v>112</v>
      </c>
      <c r="B38" s="30"/>
      <c r="C38" s="30"/>
      <c r="D38" s="29"/>
    </row>
    <row r="39" spans="1:4" ht="14.25">
      <c r="A39" s="29"/>
      <c r="B39" s="30"/>
      <c r="C39" s="30"/>
      <c r="D39" s="29"/>
    </row>
    <row r="40" spans="1:4" ht="14.25">
      <c r="A40" s="29"/>
      <c r="B40" s="30"/>
      <c r="C40" s="30"/>
      <c r="D40" s="29"/>
    </row>
    <row r="41" spans="1:4" ht="14.25">
      <c r="A41" s="29"/>
      <c r="B41" s="30"/>
      <c r="C41" s="30"/>
      <c r="D41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9"/>
  <sheetViews>
    <sheetView tabSelected="1" zoomScaleSheetLayoutView="100" workbookViewId="0" topLeftCell="A1">
      <selection activeCell="C21" sqref="C21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247</v>
      </c>
    </row>
    <row r="2" spans="1:4" ht="18.75">
      <c r="A2" s="21" t="s">
        <v>248</v>
      </c>
      <c r="B2" s="21"/>
      <c r="C2" s="21"/>
      <c r="D2" s="21"/>
    </row>
    <row r="3" spans="1:4" ht="14.25">
      <c r="A3" t="s">
        <v>55</v>
      </c>
      <c r="B3" s="22"/>
      <c r="C3" s="22"/>
      <c r="D3" s="23" t="s">
        <v>3</v>
      </c>
    </row>
    <row r="4" spans="1:4" ht="24.75" customHeight="1">
      <c r="A4" s="24" t="s">
        <v>244</v>
      </c>
      <c r="B4" s="25" t="s">
        <v>245</v>
      </c>
      <c r="C4" s="25"/>
      <c r="D4" s="25"/>
    </row>
    <row r="5" spans="1:4" ht="27.75" customHeight="1">
      <c r="A5" s="24"/>
      <c r="B5" s="25" t="s">
        <v>117</v>
      </c>
      <c r="C5" s="26" t="s">
        <v>121</v>
      </c>
      <c r="D5" s="26" t="s">
        <v>122</v>
      </c>
    </row>
    <row r="6" spans="1:4" ht="14.25">
      <c r="A6" s="27" t="s">
        <v>246</v>
      </c>
      <c r="B6" s="28">
        <f>B11</f>
        <v>1786000</v>
      </c>
      <c r="C6" s="28">
        <f>C11</f>
        <v>300000</v>
      </c>
      <c r="D6" s="28">
        <f>D11</f>
        <v>1486000</v>
      </c>
    </row>
    <row r="7" spans="1:4" ht="14.25">
      <c r="A7" s="29" t="s">
        <v>123</v>
      </c>
      <c r="B7" s="30"/>
      <c r="C7" s="30"/>
      <c r="D7" s="29"/>
    </row>
    <row r="8" spans="1:4" ht="14.25">
      <c r="A8" s="29"/>
      <c r="B8" s="30"/>
      <c r="C8" s="30"/>
      <c r="D8" s="29"/>
    </row>
    <row r="9" spans="1:4" ht="14.25">
      <c r="A9" s="29"/>
      <c r="B9" s="30"/>
      <c r="C9" s="30"/>
      <c r="D9" s="29"/>
    </row>
    <row r="10" spans="1:4" ht="14.25">
      <c r="A10" s="29"/>
      <c r="B10" s="30"/>
      <c r="C10" s="30"/>
      <c r="D10" s="29"/>
    </row>
    <row r="11" spans="1:4" ht="14.25">
      <c r="A11" s="29" t="s">
        <v>132</v>
      </c>
      <c r="B11" s="30">
        <f>C11+D11</f>
        <v>1786000</v>
      </c>
      <c r="C11" s="30">
        <v>300000</v>
      </c>
      <c r="D11" s="30">
        <f>910000+160000+416000</f>
        <v>1486000</v>
      </c>
    </row>
    <row r="12" spans="1:4" ht="14.25">
      <c r="A12" s="29" t="s">
        <v>95</v>
      </c>
      <c r="B12" s="30">
        <f aca="true" t="shared" si="0" ref="B12:B18">C12+D12</f>
        <v>300000</v>
      </c>
      <c r="C12" s="30">
        <v>300000</v>
      </c>
      <c r="D12" s="30">
        <v>0</v>
      </c>
    </row>
    <row r="13" spans="1:4" ht="14.25">
      <c r="A13" s="29" t="s">
        <v>96</v>
      </c>
      <c r="B13" s="30">
        <f t="shared" si="0"/>
        <v>160000</v>
      </c>
      <c r="C13" s="30">
        <v>0</v>
      </c>
      <c r="D13" s="30">
        <v>160000</v>
      </c>
    </row>
    <row r="14" spans="1:4" ht="14.25">
      <c r="A14" s="29" t="s">
        <v>97</v>
      </c>
      <c r="B14" s="30">
        <f t="shared" si="0"/>
        <v>416000</v>
      </c>
      <c r="C14" s="30">
        <v>0</v>
      </c>
      <c r="D14" s="30">
        <v>416000</v>
      </c>
    </row>
    <row r="15" spans="1:4" ht="14.25">
      <c r="A15" s="29" t="s">
        <v>100</v>
      </c>
      <c r="B15" s="30">
        <f t="shared" si="0"/>
        <v>600000</v>
      </c>
      <c r="C15" s="30">
        <v>0</v>
      </c>
      <c r="D15" s="30">
        <v>600000</v>
      </c>
    </row>
    <row r="16" spans="1:4" ht="14.25">
      <c r="A16" s="29" t="s">
        <v>101</v>
      </c>
      <c r="B16" s="30">
        <f t="shared" si="0"/>
        <v>200000</v>
      </c>
      <c r="C16" s="30">
        <v>0</v>
      </c>
      <c r="D16" s="30">
        <v>200000</v>
      </c>
    </row>
    <row r="17" spans="1:4" ht="14.25">
      <c r="A17" s="29" t="s">
        <v>102</v>
      </c>
      <c r="B17" s="30">
        <f t="shared" si="0"/>
        <v>70000</v>
      </c>
      <c r="C17" s="30">
        <v>0</v>
      </c>
      <c r="D17" s="30">
        <v>70000</v>
      </c>
    </row>
    <row r="18" spans="1:4" ht="14.25">
      <c r="A18" s="29" t="s">
        <v>103</v>
      </c>
      <c r="B18" s="30">
        <f t="shared" si="0"/>
        <v>40000</v>
      </c>
      <c r="C18" s="30">
        <v>0</v>
      </c>
      <c r="D18" s="30">
        <v>40000</v>
      </c>
    </row>
    <row r="19" spans="1:4" ht="14.25">
      <c r="A19" s="29"/>
      <c r="B19" s="30"/>
      <c r="C19" s="30"/>
      <c r="D19" s="29"/>
    </row>
    <row r="20" spans="1:4" ht="14.25">
      <c r="A20" s="29" t="s">
        <v>134</v>
      </c>
      <c r="B20" s="30"/>
      <c r="C20" s="30"/>
      <c r="D20" s="29"/>
    </row>
    <row r="21" spans="1:4" ht="14.25">
      <c r="A21" s="29"/>
      <c r="B21" s="30"/>
      <c r="C21" s="30"/>
      <c r="D21" s="29"/>
    </row>
    <row r="22" spans="1:4" ht="14.25">
      <c r="A22" s="29"/>
      <c r="B22" s="30"/>
      <c r="C22" s="30"/>
      <c r="D22" s="29"/>
    </row>
    <row r="23" spans="1:4" ht="14.25">
      <c r="A23" s="29"/>
      <c r="B23" s="30"/>
      <c r="C23" s="30"/>
      <c r="D23" s="29"/>
    </row>
    <row r="24" spans="1:4" ht="14.25">
      <c r="A24" s="29" t="s">
        <v>135</v>
      </c>
      <c r="B24" s="30"/>
      <c r="C24" s="29"/>
      <c r="D24" s="29"/>
    </row>
    <row r="25" spans="1:4" ht="14.25">
      <c r="A25" s="29"/>
      <c r="B25" s="30"/>
      <c r="C25" s="29"/>
      <c r="D25" s="29"/>
    </row>
    <row r="26" spans="1:4" ht="14.25">
      <c r="A26" s="29"/>
      <c r="B26" s="30"/>
      <c r="C26" s="29"/>
      <c r="D26" s="29"/>
    </row>
    <row r="27" spans="1:4" ht="14.25">
      <c r="A27" s="29"/>
      <c r="B27" s="30"/>
      <c r="C27" s="29"/>
      <c r="D27" s="29"/>
    </row>
    <row r="28" spans="1:4" ht="14.25">
      <c r="A28" s="29" t="s">
        <v>136</v>
      </c>
      <c r="B28" s="29"/>
      <c r="C28" s="29"/>
      <c r="D28" s="29"/>
    </row>
    <row r="29" spans="1:4" ht="14.25">
      <c r="A29" s="29"/>
      <c r="B29" s="29"/>
      <c r="C29" s="29"/>
      <c r="D29" s="29"/>
    </row>
    <row r="30" spans="1:4" ht="14.25">
      <c r="A30" s="29"/>
      <c r="B30" s="29"/>
      <c r="C30" s="29"/>
      <c r="D30" s="29"/>
    </row>
    <row r="31" spans="1:4" ht="14.25">
      <c r="A31" s="29"/>
      <c r="B31" s="29"/>
      <c r="C31" s="29"/>
      <c r="D31" s="29"/>
    </row>
    <row r="32" spans="1:4" ht="14.25">
      <c r="A32" s="29" t="s">
        <v>137</v>
      </c>
      <c r="B32" s="30"/>
      <c r="C32" s="30"/>
      <c r="D32" s="29"/>
    </row>
    <row r="33" spans="1:4" ht="14.25">
      <c r="A33" s="29"/>
      <c r="B33" s="30"/>
      <c r="C33" s="30"/>
      <c r="D33" s="29"/>
    </row>
    <row r="34" spans="1:4" ht="14.25">
      <c r="A34" s="29"/>
      <c r="B34" s="30"/>
      <c r="C34" s="30"/>
      <c r="D34" s="29"/>
    </row>
    <row r="35" spans="1:4" ht="14.25">
      <c r="A35" s="29"/>
      <c r="B35" s="30"/>
      <c r="C35" s="30"/>
      <c r="D35" s="29"/>
    </row>
    <row r="36" spans="1:4" ht="14.25">
      <c r="A36" s="29" t="s">
        <v>112</v>
      </c>
      <c r="B36" s="30"/>
      <c r="C36" s="30"/>
      <c r="D36" s="29"/>
    </row>
    <row r="37" spans="1:4" ht="14.25">
      <c r="A37" s="29"/>
      <c r="B37" s="30"/>
      <c r="C37" s="30"/>
      <c r="D37" s="29"/>
    </row>
    <row r="38" spans="1:4" ht="14.25">
      <c r="A38" s="29"/>
      <c r="B38" s="30"/>
      <c r="C38" s="30"/>
      <c r="D38" s="29"/>
    </row>
    <row r="39" spans="1:4" ht="14.25">
      <c r="A39" s="29"/>
      <c r="B39" s="30"/>
      <c r="C39" s="30"/>
      <c r="D39" s="2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2018-08-20T08:30:58Z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